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20" windowHeight="4350" tabRatio="602" activeTab="0"/>
  </bookViews>
  <sheets>
    <sheet name="žákyně A" sheetId="1" r:id="rId1"/>
  </sheets>
  <definedNames/>
  <calcPr fullCalcOnLoad="1"/>
</workbook>
</file>

<file path=xl/sharedStrings.xml><?xml version="1.0" encoding="utf-8"?>
<sst xmlns="http://schemas.openxmlformats.org/spreadsheetml/2006/main" count="179" uniqueCount="136">
  <si>
    <t>S</t>
  </si>
  <si>
    <t>1.</t>
  </si>
  <si>
    <t>2.</t>
  </si>
  <si>
    <t>3.</t>
  </si>
  <si>
    <t>4.</t>
  </si>
  <si>
    <t>5.</t>
  </si>
  <si>
    <t>6.</t>
  </si>
  <si>
    <t>7.</t>
  </si>
  <si>
    <t>8.</t>
  </si>
  <si>
    <t>D</t>
  </si>
  <si>
    <t>E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</si>
  <si>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</si>
  <si>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</si>
  <si>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</si>
  <si>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</si>
  <si>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</si>
  <si>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</si>
  <si>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</si>
  <si>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</si>
  <si>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</si>
  <si>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</si>
  <si>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</si>
  <si>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</si>
  <si>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</si>
  <si>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</si>
  <si>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</si>
  <si>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</si>
  <si>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</si>
  <si>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žákyně A</t>
  </si>
  <si>
    <t>26.</t>
  </si>
  <si>
    <t>27.</t>
  </si>
  <si>
    <t>28.</t>
  </si>
  <si>
    <t>29.</t>
  </si>
  <si>
    <t>30.</t>
  </si>
  <si>
    <t>33.</t>
  </si>
  <si>
    <t>Adéla</t>
  </si>
  <si>
    <t>Markéta</t>
  </si>
  <si>
    <t>Karolína</t>
  </si>
  <si>
    <t>Kateřina</t>
  </si>
  <si>
    <t>Lucie</t>
  </si>
  <si>
    <t>KSG Most</t>
  </si>
  <si>
    <t>Zuzana</t>
  </si>
  <si>
    <t>GK Vítkovice</t>
  </si>
  <si>
    <t>Barbora</t>
  </si>
  <si>
    <t>Viktorie</t>
  </si>
  <si>
    <t>Eliška</t>
  </si>
  <si>
    <t>TJ Sokol Horní Počernice</t>
  </si>
  <si>
    <t>TJ Sokol Kampa</t>
  </si>
  <si>
    <t>34.</t>
  </si>
  <si>
    <t>37.</t>
  </si>
  <si>
    <t>38.</t>
  </si>
  <si>
    <t>39.</t>
  </si>
  <si>
    <t>Vlková</t>
  </si>
  <si>
    <t>TJ Bohemians Praha</t>
  </si>
  <si>
    <t>AC Sparta Praha</t>
  </si>
  <si>
    <t>KSG Litvínov</t>
  </si>
  <si>
    <t>GYMPRA</t>
  </si>
  <si>
    <t>31.</t>
  </si>
  <si>
    <t>35.</t>
  </si>
  <si>
    <t>40.</t>
  </si>
  <si>
    <t>36.</t>
  </si>
  <si>
    <t>Merkur České Budějovice</t>
  </si>
  <si>
    <t>T.J. Sokol Brno I</t>
  </si>
  <si>
    <t>TJ TŽ Třinec</t>
  </si>
  <si>
    <t>32.</t>
  </si>
  <si>
    <r>
      <t xml:space="preserve">Kvalifikační závod  </t>
    </r>
    <r>
      <rPr>
        <b/>
        <sz val="11"/>
        <rFont val="Arial CE"/>
        <family val="0"/>
      </rPr>
      <t>BRNO 14.5.2017</t>
    </r>
  </si>
  <si>
    <t>KSG Znojmo</t>
  </si>
  <si>
    <t>Beáta</t>
  </si>
  <si>
    <t>Ema</t>
  </si>
  <si>
    <t>e1</t>
  </si>
  <si>
    <t>e2</t>
  </si>
  <si>
    <t>e3</t>
  </si>
  <si>
    <t>e4</t>
  </si>
  <si>
    <t>Nekvasilová</t>
  </si>
  <si>
    <t>Drncová</t>
  </si>
  <si>
    <t>Vlasáková</t>
  </si>
  <si>
    <t>Cívelová</t>
  </si>
  <si>
    <t>Kristina</t>
  </si>
  <si>
    <t>Hájková</t>
  </si>
  <si>
    <t>Žáková</t>
  </si>
  <si>
    <t>Alice</t>
  </si>
  <si>
    <t>Artamonova</t>
  </si>
  <si>
    <t>Sonya</t>
  </si>
  <si>
    <t>Hoceliková</t>
  </si>
  <si>
    <t>Uršula</t>
  </si>
  <si>
    <t>Maříková</t>
  </si>
  <si>
    <t>Aubrechtová</t>
  </si>
  <si>
    <t>Novaková</t>
  </si>
  <si>
    <t>Chaloupková</t>
  </si>
  <si>
    <t>Denisa</t>
  </si>
  <si>
    <t>Čadková</t>
  </si>
  <si>
    <t>Mia</t>
  </si>
  <si>
    <t>Krupová</t>
  </si>
  <si>
    <t>Klaudie</t>
  </si>
  <si>
    <t>Pučejdlová</t>
  </si>
  <si>
    <t>Gryčová</t>
  </si>
  <si>
    <t>Reilková</t>
  </si>
  <si>
    <t>Iveta</t>
  </si>
  <si>
    <t>Slabá</t>
  </si>
  <si>
    <t>Marie</t>
  </si>
  <si>
    <t>Makovičková</t>
  </si>
  <si>
    <t>Patricie</t>
  </si>
  <si>
    <t>Vivien</t>
  </si>
  <si>
    <t>Strakošová</t>
  </si>
  <si>
    <t>Strýhalová</t>
  </si>
  <si>
    <t>Agata</t>
  </si>
  <si>
    <t xml:space="preserve">Doležalová </t>
  </si>
  <si>
    <t>Prokop</t>
  </si>
  <si>
    <t>Claudia</t>
  </si>
  <si>
    <t>Přenosilová</t>
  </si>
  <si>
    <t>Nicol</t>
  </si>
  <si>
    <t>Krutilová</t>
  </si>
  <si>
    <t>Nicole</t>
  </si>
  <si>
    <t>Vránová</t>
  </si>
  <si>
    <t>Hilšerová</t>
  </si>
  <si>
    <t>Bezová</t>
  </si>
  <si>
    <t>Hofmanová</t>
  </si>
  <si>
    <t>Hajdinová</t>
  </si>
  <si>
    <t>Bohatová</t>
  </si>
  <si>
    <t>Laura</t>
  </si>
  <si>
    <t>Boháčová</t>
  </si>
  <si>
    <t>Růžičková</t>
  </si>
  <si>
    <t>Pisková</t>
  </si>
  <si>
    <t>Březinová</t>
  </si>
  <si>
    <t>Jelínková</t>
  </si>
  <si>
    <t>Kršková</t>
  </si>
  <si>
    <t>Monika</t>
  </si>
  <si>
    <t>Zervanová</t>
  </si>
  <si>
    <t>Emílie</t>
  </si>
  <si>
    <t xml:space="preserve">Smejkal </t>
  </si>
  <si>
    <t>Nella Antonella</t>
  </si>
  <si>
    <t>Valérie Vivien</t>
  </si>
  <si>
    <t>1.sk</t>
  </si>
  <si>
    <t>2.sk</t>
  </si>
  <si>
    <t>T.J. Sokol Mor. Ostrava 1</t>
  </si>
  <si>
    <t>TJ Spartak MAS Sez. Ústí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</si>
</sst>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  <numFmt numFmtId="166" formatCode="0.00000"/>
    <numFmt numFmtId="167" formatCode="0.0"/>
    <numFmt numFmtId="168" formatCode="#,##0.00\ _K_č"/>
    <numFmt numFmtId="169" formatCode="#,##0\ &quot;Kč&quot;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</numFmts>
  <fonts count="53">
    <font>
      <sz val="10"/>
      <name val="Arial CE"/>
      <family val="0"/>
    </font>
    <font>
      <b/>
      <sz val="12"/>
      <name val="Arial CE"/>
      <family val="0"/>
    </font>
    <font>
      <b/>
      <sz val="28"/>
      <name val="Symbol"/>
      <family val="1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Times New Roman CE"/>
      <family val="1"/>
    </font>
    <font>
      <b/>
      <sz val="10"/>
      <name val="Arial CE"/>
      <family val="0"/>
    </font>
    <font>
      <b/>
      <sz val="14"/>
      <name val="Symbol"/>
      <family val="1"/>
    </font>
    <font>
      <sz val="9"/>
      <name val="Arial"/>
      <family val="2"/>
    </font>
    <font>
      <b/>
      <sz val="11"/>
      <name val="Arial CE"/>
      <family val="2"/>
    </font>
    <font>
      <sz val="10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63"/>
      <name val="Arial"/>
      <family val="2"/>
    </font>
    <font>
      <sz val="6"/>
      <color indexed="63"/>
      <name val="Arial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333333"/>
      <name val="Arial"/>
      <family val="2"/>
    </font>
    <font>
      <sz val="6"/>
      <color rgb="FF333333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67" fontId="3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left"/>
    </xf>
    <xf numFmtId="167" fontId="3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2" fontId="7" fillId="0" borderId="1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2" fontId="9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167" fontId="12" fillId="0" borderId="15" xfId="0" applyNumberFormat="1" applyFont="1" applyFill="1" applyBorder="1" applyAlignment="1">
      <alignment horizontal="center"/>
    </xf>
    <xf numFmtId="0" fontId="50" fillId="0" borderId="12" xfId="0" applyFont="1" applyFill="1" applyBorder="1" applyAlignment="1">
      <alignment vertical="center" wrapText="1"/>
    </xf>
    <xf numFmtId="2" fontId="9" fillId="0" borderId="12" xfId="0" applyNumberFormat="1" applyFont="1" applyBorder="1" applyAlignment="1">
      <alignment horizontal="center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vertical="center" wrapText="1"/>
    </xf>
    <xf numFmtId="0" fontId="52" fillId="0" borderId="12" xfId="0" applyFont="1" applyFill="1" applyBorder="1" applyAlignment="1">
      <alignment horizontal="center"/>
    </xf>
    <xf numFmtId="0" fontId="52" fillId="0" borderId="12" xfId="0" applyFont="1" applyFill="1" applyBorder="1" applyAlignment="1">
      <alignment/>
    </xf>
    <xf numFmtId="164" fontId="7" fillId="0" borderId="10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4" fillId="33" borderId="14" xfId="0" applyFont="1" applyFill="1" applyBorder="1" applyAlignment="1">
      <alignment horizontal="right"/>
    </xf>
    <xf numFmtId="0" fontId="50" fillId="33" borderId="12" xfId="0" applyFont="1" applyFill="1" applyBorder="1" applyAlignment="1">
      <alignment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vertical="center" wrapText="1"/>
    </xf>
    <xf numFmtId="2" fontId="9" fillId="33" borderId="11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167" fontId="12" fillId="33" borderId="15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2" fontId="7" fillId="33" borderId="10" xfId="0" applyNumberFormat="1" applyFont="1" applyFill="1" applyBorder="1" applyAlignment="1">
      <alignment horizontal="center"/>
    </xf>
    <xf numFmtId="164" fontId="5" fillId="33" borderId="16" xfId="0" applyNumberFormat="1" applyFont="1" applyFill="1" applyBorder="1" applyAlignment="1">
      <alignment horizontal="center"/>
    </xf>
    <xf numFmtId="0" fontId="50" fillId="34" borderId="12" xfId="0" applyFont="1" applyFill="1" applyBorder="1" applyAlignment="1">
      <alignment vertical="center" wrapText="1"/>
    </xf>
    <xf numFmtId="0" fontId="51" fillId="34" borderId="12" xfId="0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/>
    </xf>
    <xf numFmtId="0" fontId="4" fillId="34" borderId="13" xfId="0" applyFont="1" applyFill="1" applyBorder="1" applyAlignment="1">
      <alignment horizontal="right"/>
    </xf>
    <xf numFmtId="2" fontId="9" fillId="34" borderId="11" xfId="0" applyNumberFormat="1" applyFont="1" applyFill="1" applyBorder="1" applyAlignment="1">
      <alignment horizontal="center"/>
    </xf>
    <xf numFmtId="2" fontId="9" fillId="34" borderId="12" xfId="0" applyNumberFormat="1" applyFont="1" applyFill="1" applyBorder="1" applyAlignment="1">
      <alignment horizontal="center"/>
    </xf>
    <xf numFmtId="167" fontId="12" fillId="34" borderId="15" xfId="0" applyNumberFormat="1" applyFont="1" applyFill="1" applyBorder="1" applyAlignment="1">
      <alignment horizontal="center"/>
    </xf>
    <xf numFmtId="164" fontId="7" fillId="34" borderId="10" xfId="0" applyNumberFormat="1" applyFont="1" applyFill="1" applyBorder="1" applyAlignment="1">
      <alignment horizontal="center"/>
    </xf>
    <xf numFmtId="2" fontId="7" fillId="34" borderId="10" xfId="0" applyNumberFormat="1" applyFont="1" applyFill="1" applyBorder="1" applyAlignment="1">
      <alignment horizontal="center"/>
    </xf>
    <xf numFmtId="164" fontId="5" fillId="34" borderId="16" xfId="0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 horizontal="right"/>
    </xf>
    <xf numFmtId="0" fontId="51" fillId="34" borderId="12" xfId="0" applyFont="1" applyFill="1" applyBorder="1" applyAlignment="1">
      <alignment vertical="center" wrapText="1"/>
    </xf>
    <xf numFmtId="0" fontId="50" fillId="34" borderId="17" xfId="0" applyFont="1" applyFill="1" applyBorder="1" applyAlignment="1">
      <alignment vertical="center" wrapText="1"/>
    </xf>
    <xf numFmtId="0" fontId="51" fillId="34" borderId="17" xfId="0" applyFont="1" applyFill="1" applyBorder="1" applyAlignment="1">
      <alignment horizontal="center" vertical="center" wrapText="1"/>
    </xf>
    <xf numFmtId="0" fontId="52" fillId="34" borderId="17" xfId="0" applyFont="1" applyFill="1" applyBorder="1" applyAlignment="1">
      <alignment/>
    </xf>
    <xf numFmtId="2" fontId="9" fillId="34" borderId="18" xfId="0" applyNumberFormat="1" applyFont="1" applyFill="1" applyBorder="1" applyAlignment="1">
      <alignment horizontal="center"/>
    </xf>
    <xf numFmtId="2" fontId="9" fillId="34" borderId="17" xfId="0" applyNumberFormat="1" applyFont="1" applyFill="1" applyBorder="1" applyAlignment="1">
      <alignment horizontal="center"/>
    </xf>
    <xf numFmtId="2" fontId="9" fillId="34" borderId="19" xfId="0" applyNumberFormat="1" applyFont="1" applyFill="1" applyBorder="1" applyAlignment="1">
      <alignment horizontal="center"/>
    </xf>
    <xf numFmtId="2" fontId="9" fillId="34" borderId="20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0" fillId="0" borderId="12" xfId="0" applyFont="1" applyFill="1" applyBorder="1" applyAlignment="1">
      <alignment horizontal="left"/>
    </xf>
    <xf numFmtId="0" fontId="1" fillId="0" borderId="12" xfId="0" applyFont="1" applyBorder="1" applyAlignment="1">
      <alignment horizontal="center"/>
    </xf>
    <xf numFmtId="167" fontId="1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295275</xdr:colOff>
      <xdr:row>0</xdr:row>
      <xdr:rowOff>0</xdr:rowOff>
    </xdr:from>
    <xdr:to>
      <xdr:col>26</xdr:col>
      <xdr:colOff>276225</xdr:colOff>
      <xdr:row>3</xdr:row>
      <xdr:rowOff>152400</xdr:rowOff>
    </xdr:to>
    <xdr:pic>
      <xdr:nvPicPr>
        <xdr:cNvPr id="1" name="Picture 7" descr="SPORTOVNÍ GY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0"/>
          <a:ext cx="1219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4</xdr:row>
      <xdr:rowOff>38100</xdr:rowOff>
    </xdr:from>
    <xdr:to>
      <xdr:col>8</xdr:col>
      <xdr:colOff>200025</xdr:colOff>
      <xdr:row>4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67175" y="819150"/>
          <a:ext cx="790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152400</xdr:colOff>
      <xdr:row>4</xdr:row>
      <xdr:rowOff>38100</xdr:rowOff>
    </xdr:from>
    <xdr:to>
      <xdr:col>25</xdr:col>
      <xdr:colOff>28575</xdr:colOff>
      <xdr:row>4</xdr:row>
      <xdr:rowOff>438150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5900" y="819150"/>
          <a:ext cx="571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4</xdr:row>
      <xdr:rowOff>38100</xdr:rowOff>
    </xdr:from>
    <xdr:to>
      <xdr:col>12</xdr:col>
      <xdr:colOff>57150</xdr:colOff>
      <xdr:row>4</xdr:row>
      <xdr:rowOff>466725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72150" y="819150"/>
          <a:ext cx="6762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76200</xdr:colOff>
      <xdr:row>4</xdr:row>
      <xdr:rowOff>47625</xdr:rowOff>
    </xdr:from>
    <xdr:to>
      <xdr:col>21</xdr:col>
      <xdr:colOff>152400</xdr:colOff>
      <xdr:row>4</xdr:row>
      <xdr:rowOff>447675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00925" y="828675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0</xdr:row>
      <xdr:rowOff>38100</xdr:rowOff>
    </xdr:from>
    <xdr:to>
      <xdr:col>1</xdr:col>
      <xdr:colOff>1028700</xdr:colOff>
      <xdr:row>3</xdr:row>
      <xdr:rowOff>180975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1475" y="38100"/>
          <a:ext cx="1028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6"/>
  <sheetViews>
    <sheetView tabSelected="1" zoomScale="80" zoomScaleNormal="80" zoomScalePageLayoutView="0" workbookViewId="0" topLeftCell="A3">
      <selection activeCell="F10" sqref="F10"/>
    </sheetView>
  </sheetViews>
  <sheetFormatPr defaultColWidth="9.00390625" defaultRowHeight="12.75"/>
  <cols>
    <col min="1" max="1" width="4.875" style="7" customWidth="1"/>
    <col min="2" max="2" width="13.875" style="19" customWidth="1"/>
    <col min="3" max="3" width="9.875" style="7" customWidth="1"/>
    <col min="4" max="4" width="3.375" style="4" customWidth="1"/>
    <col min="5" max="5" width="14.125" style="7" customWidth="1"/>
    <col min="6" max="7" width="5.75390625" style="7" customWidth="1"/>
    <col min="8" max="8" width="3.375" style="13" customWidth="1"/>
    <col min="9" max="9" width="8.00390625" style="6" customWidth="1"/>
    <col min="10" max="10" width="5.75390625" style="7" customWidth="1"/>
    <col min="11" max="11" width="5.75390625" style="6" customWidth="1"/>
    <col min="12" max="12" width="3.375" style="14" customWidth="1"/>
    <col min="13" max="13" width="7.125" style="7" customWidth="1"/>
    <col min="14" max="14" width="5.125" style="6" customWidth="1"/>
    <col min="15" max="19" width="5.125" style="6" hidden="1" customWidth="1"/>
    <col min="20" max="20" width="5.125" style="7" customWidth="1"/>
    <col min="21" max="21" width="3.375" style="13" customWidth="1"/>
    <col min="22" max="22" width="7.125" style="6" customWidth="1"/>
    <col min="23" max="23" width="5.75390625" style="6" customWidth="1"/>
    <col min="24" max="24" width="5.75390625" style="7" customWidth="1"/>
    <col min="25" max="25" width="3.375" style="13" customWidth="1"/>
    <col min="26" max="26" width="7.125" style="7" customWidth="1"/>
    <col min="27" max="27" width="8.625" style="7" customWidth="1"/>
    <col min="28" max="28" width="0.12890625" style="7" customWidth="1"/>
    <col min="29" max="29" width="5.625" style="7" customWidth="1"/>
    <col min="30" max="16384" width="9.125" style="7" customWidth="1"/>
  </cols>
  <sheetData>
    <row r="1" spans="1:28" ht="15">
      <c r="A1" s="31" t="s">
        <v>65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</row>
    <row r="2" spans="1:13" ht="15.75">
      <c r="A2" s="2"/>
      <c r="B2" s="18"/>
      <c r="C2" s="3"/>
      <c r="E2" s="4"/>
      <c r="F2" s="4"/>
      <c r="G2" s="4"/>
      <c r="H2" s="11"/>
      <c r="I2" s="1"/>
      <c r="J2" s="3"/>
      <c r="K2" s="5"/>
      <c r="L2" s="12"/>
      <c r="M2" s="3"/>
    </row>
    <row r="3" spans="1:28" ht="15.75" customHeight="1">
      <c r="A3" s="31" t="s">
        <v>28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</row>
    <row r="4" spans="1:28" ht="1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</row>
    <row r="5" spans="1:30" s="9" customFormat="1" ht="40.5" customHeight="1">
      <c r="A5" s="61"/>
      <c r="B5" s="62"/>
      <c r="C5" s="62"/>
      <c r="D5" s="63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6" t="s">
        <v>0</v>
      </c>
      <c r="AD5" s="10"/>
    </row>
    <row r="6" spans="1:30" ht="19.5" customHeight="1">
      <c r="A6" s="63"/>
      <c r="B6" s="67"/>
      <c r="C6" s="64"/>
      <c r="D6" s="63"/>
      <c r="E6" s="64"/>
      <c r="F6" s="68" t="s">
        <v>132</v>
      </c>
      <c r="G6" s="68" t="s">
        <v>133</v>
      </c>
      <c r="H6" s="69"/>
      <c r="I6" s="70" t="s">
        <v>0</v>
      </c>
      <c r="J6" s="68" t="s">
        <v>9</v>
      </c>
      <c r="K6" s="68" t="s">
        <v>10</v>
      </c>
      <c r="L6" s="69"/>
      <c r="M6" s="70" t="s">
        <v>0</v>
      </c>
      <c r="N6" s="68" t="s">
        <v>9</v>
      </c>
      <c r="O6" s="68" t="s">
        <v>69</v>
      </c>
      <c r="P6" s="68" t="s">
        <v>70</v>
      </c>
      <c r="Q6" s="68" t="s">
        <v>71</v>
      </c>
      <c r="R6" s="68" t="s">
        <v>72</v>
      </c>
      <c r="S6" s="68"/>
      <c r="T6" s="68" t="s">
        <v>10</v>
      </c>
      <c r="U6" s="69"/>
      <c r="V6" s="70" t="s">
        <v>0</v>
      </c>
      <c r="W6" s="68" t="s">
        <v>9</v>
      </c>
      <c r="X6" s="68" t="s">
        <v>10</v>
      </c>
      <c r="Y6" s="69"/>
      <c r="Z6" s="70" t="s">
        <v>0</v>
      </c>
      <c r="AA6" s="66"/>
      <c r="AD6" s="4"/>
    </row>
    <row r="7" spans="1:27" s="8" customFormat="1" ht="14.25" customHeight="1">
      <c r="A7" s="52" t="s">
        <v>1</v>
      </c>
      <c r="B7" s="54" t="s">
        <v>100</v>
      </c>
      <c r="C7" s="54" t="s">
        <v>101</v>
      </c>
      <c r="D7" s="55">
        <v>2007</v>
      </c>
      <c r="E7" s="56" t="s">
        <v>55</v>
      </c>
      <c r="F7" s="57">
        <v>15.8</v>
      </c>
      <c r="G7" s="58">
        <v>15.85</v>
      </c>
      <c r="H7" s="48"/>
      <c r="I7" s="49">
        <f aca="true" t="shared" si="0" ref="I7:I46">AVERAGE(F7:G7)</f>
        <v>15.825</v>
      </c>
      <c r="J7" s="57">
        <v>9.2</v>
      </c>
      <c r="K7" s="58">
        <v>9.15</v>
      </c>
      <c r="L7" s="48"/>
      <c r="M7" s="50">
        <f aca="true" t="shared" si="1" ref="M7:M46">J7+K7-L7</f>
        <v>18.35</v>
      </c>
      <c r="N7" s="57">
        <v>9.6</v>
      </c>
      <c r="O7" s="57">
        <v>1.3</v>
      </c>
      <c r="P7" s="57">
        <v>1.9</v>
      </c>
      <c r="Q7" s="57">
        <v>1.8</v>
      </c>
      <c r="R7" s="57">
        <v>1.1</v>
      </c>
      <c r="S7" s="59">
        <f aca="true" t="shared" si="2" ref="S7:S46">(LARGE(O7:R7,2)+LARGE(O7:R7,3))/2</f>
        <v>1.55</v>
      </c>
      <c r="T7" s="60">
        <f aca="true" t="shared" si="3" ref="T7:T46">10-S7</f>
        <v>8.45</v>
      </c>
      <c r="U7" s="48"/>
      <c r="V7" s="50">
        <f aca="true" t="shared" si="4" ref="V7:V46">N7+T7-U7</f>
        <v>18.049999999999997</v>
      </c>
      <c r="W7" s="57">
        <v>8.1</v>
      </c>
      <c r="X7" s="58">
        <v>8</v>
      </c>
      <c r="Y7" s="48"/>
      <c r="Z7" s="50">
        <f aca="true" t="shared" si="5" ref="Z7:Z46">W7+X7-Y7</f>
        <v>16.1</v>
      </c>
      <c r="AA7" s="51">
        <f aca="true" t="shared" si="6" ref="AA7:AA46">I7+M7+V7+Z7</f>
        <v>68.32499999999999</v>
      </c>
    </row>
    <row r="8" spans="1:27" s="8" customFormat="1" ht="14.25" customHeight="1">
      <c r="A8" s="45" t="s">
        <v>2</v>
      </c>
      <c r="B8" s="42" t="s">
        <v>104</v>
      </c>
      <c r="C8" s="42" t="s">
        <v>105</v>
      </c>
      <c r="D8" s="43">
        <v>2007</v>
      </c>
      <c r="E8" s="44" t="s">
        <v>55</v>
      </c>
      <c r="F8" s="46">
        <v>15.7</v>
      </c>
      <c r="G8" s="47">
        <v>15.45</v>
      </c>
      <c r="H8" s="48"/>
      <c r="I8" s="49">
        <f t="shared" si="0"/>
        <v>15.575</v>
      </c>
      <c r="J8" s="46">
        <v>8.6</v>
      </c>
      <c r="K8" s="47">
        <v>8.55</v>
      </c>
      <c r="L8" s="48"/>
      <c r="M8" s="50">
        <f t="shared" si="1"/>
        <v>17.15</v>
      </c>
      <c r="N8" s="46">
        <v>9.6</v>
      </c>
      <c r="O8" s="46">
        <v>1.7</v>
      </c>
      <c r="P8" s="46">
        <v>1.3</v>
      </c>
      <c r="Q8" s="46">
        <v>0.9</v>
      </c>
      <c r="R8" s="46">
        <v>1</v>
      </c>
      <c r="S8" s="47">
        <f t="shared" si="2"/>
        <v>1.15</v>
      </c>
      <c r="T8" s="47">
        <f t="shared" si="3"/>
        <v>8.85</v>
      </c>
      <c r="U8" s="48"/>
      <c r="V8" s="50">
        <f t="shared" si="4"/>
        <v>18.45</v>
      </c>
      <c r="W8" s="46">
        <v>8.1</v>
      </c>
      <c r="X8" s="47">
        <v>8.1</v>
      </c>
      <c r="Y8" s="48"/>
      <c r="Z8" s="50">
        <f t="shared" si="5"/>
        <v>16.2</v>
      </c>
      <c r="AA8" s="51">
        <f t="shared" si="6"/>
        <v>67.375</v>
      </c>
    </row>
    <row r="9" spans="1:27" s="8" customFormat="1" ht="14.25" customHeight="1">
      <c r="A9" s="52" t="s">
        <v>3</v>
      </c>
      <c r="B9" s="42" t="s">
        <v>85</v>
      </c>
      <c r="C9" s="42" t="s">
        <v>39</v>
      </c>
      <c r="D9" s="43">
        <v>2006</v>
      </c>
      <c r="E9" s="53" t="s">
        <v>53</v>
      </c>
      <c r="F9" s="46">
        <v>15.35</v>
      </c>
      <c r="G9" s="47">
        <v>15.7</v>
      </c>
      <c r="H9" s="48"/>
      <c r="I9" s="49">
        <f t="shared" si="0"/>
        <v>15.524999999999999</v>
      </c>
      <c r="J9" s="46">
        <v>8.2</v>
      </c>
      <c r="K9" s="47">
        <v>9.1</v>
      </c>
      <c r="L9" s="48"/>
      <c r="M9" s="50">
        <f t="shared" si="1"/>
        <v>17.299999999999997</v>
      </c>
      <c r="N9" s="46">
        <v>9.6</v>
      </c>
      <c r="O9" s="46">
        <v>1.8</v>
      </c>
      <c r="P9" s="46">
        <v>1.7</v>
      </c>
      <c r="Q9" s="46">
        <v>1.8</v>
      </c>
      <c r="R9" s="46">
        <v>1.4</v>
      </c>
      <c r="S9" s="47">
        <f t="shared" si="2"/>
        <v>1.75</v>
      </c>
      <c r="T9" s="47">
        <f t="shared" si="3"/>
        <v>8.25</v>
      </c>
      <c r="U9" s="48"/>
      <c r="V9" s="50">
        <f t="shared" si="4"/>
        <v>17.85</v>
      </c>
      <c r="W9" s="46">
        <v>8.1</v>
      </c>
      <c r="X9" s="47">
        <v>7.9</v>
      </c>
      <c r="Y9" s="48"/>
      <c r="Z9" s="50">
        <f t="shared" si="5"/>
        <v>16</v>
      </c>
      <c r="AA9" s="51">
        <f t="shared" si="6"/>
        <v>66.675</v>
      </c>
    </row>
    <row r="10" spans="1:27" s="8" customFormat="1" ht="14.25" customHeight="1">
      <c r="A10" s="20" t="s">
        <v>4</v>
      </c>
      <c r="B10" s="23" t="s">
        <v>111</v>
      </c>
      <c r="C10" s="23" t="s">
        <v>112</v>
      </c>
      <c r="D10" s="25">
        <v>2007</v>
      </c>
      <c r="E10" s="26" t="s">
        <v>53</v>
      </c>
      <c r="F10" s="16">
        <v>15.35</v>
      </c>
      <c r="G10" s="17">
        <v>15.25</v>
      </c>
      <c r="H10" s="22"/>
      <c r="I10" s="29">
        <f t="shared" si="0"/>
        <v>15.3</v>
      </c>
      <c r="J10" s="16">
        <v>8.2</v>
      </c>
      <c r="K10" s="17">
        <v>9</v>
      </c>
      <c r="L10" s="22"/>
      <c r="M10" s="15">
        <f t="shared" si="1"/>
        <v>17.2</v>
      </c>
      <c r="N10" s="16">
        <v>9.6</v>
      </c>
      <c r="O10" s="16">
        <v>1.2</v>
      </c>
      <c r="P10" s="16">
        <v>1.5</v>
      </c>
      <c r="Q10" s="16">
        <v>1.7</v>
      </c>
      <c r="R10" s="16">
        <v>1.7</v>
      </c>
      <c r="S10" s="24">
        <f t="shared" si="2"/>
        <v>1.6</v>
      </c>
      <c r="T10" s="17">
        <f t="shared" si="3"/>
        <v>8.4</v>
      </c>
      <c r="U10" s="22"/>
      <c r="V10" s="15">
        <f t="shared" si="4"/>
        <v>18</v>
      </c>
      <c r="W10" s="16">
        <v>7.1</v>
      </c>
      <c r="X10" s="17">
        <v>7.75</v>
      </c>
      <c r="Y10" s="22"/>
      <c r="Z10" s="15">
        <f t="shared" si="5"/>
        <v>14.85</v>
      </c>
      <c r="AA10" s="30">
        <f t="shared" si="6"/>
        <v>65.35</v>
      </c>
    </row>
    <row r="11" spans="1:27" s="8" customFormat="1" ht="14.25" customHeight="1">
      <c r="A11" s="21" t="s">
        <v>5</v>
      </c>
      <c r="B11" s="23" t="s">
        <v>106</v>
      </c>
      <c r="C11" s="26" t="s">
        <v>131</v>
      </c>
      <c r="D11" s="25">
        <v>2007</v>
      </c>
      <c r="E11" s="26" t="s">
        <v>47</v>
      </c>
      <c r="F11" s="16">
        <v>15.15</v>
      </c>
      <c r="G11" s="17">
        <v>14.85</v>
      </c>
      <c r="H11" s="22"/>
      <c r="I11" s="29">
        <f t="shared" si="0"/>
        <v>15</v>
      </c>
      <c r="J11" s="16">
        <v>9.2</v>
      </c>
      <c r="K11" s="17">
        <v>8.15</v>
      </c>
      <c r="L11" s="22"/>
      <c r="M11" s="15">
        <f t="shared" si="1"/>
        <v>17.35</v>
      </c>
      <c r="N11" s="16">
        <v>9.6</v>
      </c>
      <c r="O11" s="16">
        <v>1.8</v>
      </c>
      <c r="P11" s="16">
        <v>1.7</v>
      </c>
      <c r="Q11" s="16">
        <v>2</v>
      </c>
      <c r="R11" s="16">
        <v>1.7</v>
      </c>
      <c r="S11" s="24">
        <f t="shared" si="2"/>
        <v>1.75</v>
      </c>
      <c r="T11" s="17">
        <f t="shared" si="3"/>
        <v>8.25</v>
      </c>
      <c r="U11" s="22"/>
      <c r="V11" s="15">
        <f t="shared" si="4"/>
        <v>17.85</v>
      </c>
      <c r="W11" s="16">
        <v>7.3</v>
      </c>
      <c r="X11" s="17">
        <v>6.8</v>
      </c>
      <c r="Y11" s="22"/>
      <c r="Z11" s="15">
        <f t="shared" si="5"/>
        <v>14.1</v>
      </c>
      <c r="AA11" s="30">
        <f t="shared" si="6"/>
        <v>64.3</v>
      </c>
    </row>
    <row r="12" spans="1:27" ht="14.25" customHeight="1">
      <c r="A12" s="21" t="s">
        <v>6</v>
      </c>
      <c r="B12" s="23" t="s">
        <v>88</v>
      </c>
      <c r="C12" s="23" t="s">
        <v>89</v>
      </c>
      <c r="D12" s="25">
        <v>2006</v>
      </c>
      <c r="E12" s="28" t="s">
        <v>55</v>
      </c>
      <c r="F12" s="16">
        <v>15.2</v>
      </c>
      <c r="G12" s="17">
        <v>15.45</v>
      </c>
      <c r="H12" s="22"/>
      <c r="I12" s="29">
        <f t="shared" si="0"/>
        <v>15.325</v>
      </c>
      <c r="J12" s="16">
        <v>7.6</v>
      </c>
      <c r="K12" s="17">
        <v>8.3</v>
      </c>
      <c r="L12" s="22"/>
      <c r="M12" s="15">
        <f t="shared" si="1"/>
        <v>15.9</v>
      </c>
      <c r="N12" s="16">
        <v>9</v>
      </c>
      <c r="O12" s="16">
        <v>1.4</v>
      </c>
      <c r="P12" s="16">
        <v>1.6</v>
      </c>
      <c r="Q12" s="16">
        <v>1.3</v>
      </c>
      <c r="R12" s="16">
        <v>1.5</v>
      </c>
      <c r="S12" s="24">
        <f t="shared" si="2"/>
        <v>1.45</v>
      </c>
      <c r="T12" s="17">
        <f t="shared" si="3"/>
        <v>8.55</v>
      </c>
      <c r="U12" s="22"/>
      <c r="V12" s="15">
        <f t="shared" si="4"/>
        <v>17.55</v>
      </c>
      <c r="W12" s="16">
        <v>7.6</v>
      </c>
      <c r="X12" s="17">
        <v>7.4</v>
      </c>
      <c r="Y12" s="22"/>
      <c r="Z12" s="15">
        <f t="shared" si="5"/>
        <v>15</v>
      </c>
      <c r="AA12" s="30">
        <f t="shared" si="6"/>
        <v>63.775000000000006</v>
      </c>
    </row>
    <row r="13" spans="1:27" ht="14.25" customHeight="1">
      <c r="A13" s="21" t="s">
        <v>7</v>
      </c>
      <c r="B13" s="23" t="s">
        <v>107</v>
      </c>
      <c r="C13" s="23" t="s">
        <v>108</v>
      </c>
      <c r="D13" s="25">
        <v>2007</v>
      </c>
      <c r="E13" s="26" t="s">
        <v>54</v>
      </c>
      <c r="F13" s="16">
        <v>15.5</v>
      </c>
      <c r="G13" s="17">
        <v>15.6</v>
      </c>
      <c r="H13" s="22"/>
      <c r="I13" s="29">
        <f t="shared" si="0"/>
        <v>15.55</v>
      </c>
      <c r="J13" s="16">
        <v>8.6</v>
      </c>
      <c r="K13" s="17">
        <v>8.35</v>
      </c>
      <c r="L13" s="22"/>
      <c r="M13" s="15">
        <f t="shared" si="1"/>
        <v>16.95</v>
      </c>
      <c r="N13" s="16">
        <v>9.6</v>
      </c>
      <c r="O13" s="16">
        <v>2.4</v>
      </c>
      <c r="P13" s="16">
        <v>2.7</v>
      </c>
      <c r="Q13" s="16">
        <v>2.9</v>
      </c>
      <c r="R13" s="16">
        <v>2.6</v>
      </c>
      <c r="S13" s="24">
        <f t="shared" si="2"/>
        <v>2.6500000000000004</v>
      </c>
      <c r="T13" s="17">
        <f t="shared" si="3"/>
        <v>7.35</v>
      </c>
      <c r="U13" s="22"/>
      <c r="V13" s="15">
        <f t="shared" si="4"/>
        <v>16.95</v>
      </c>
      <c r="W13" s="16">
        <v>7.1</v>
      </c>
      <c r="X13" s="17">
        <v>6.4</v>
      </c>
      <c r="Y13" s="22">
        <v>0.1</v>
      </c>
      <c r="Z13" s="15">
        <f t="shared" si="5"/>
        <v>13.4</v>
      </c>
      <c r="AA13" s="30">
        <f t="shared" si="6"/>
        <v>62.85</v>
      </c>
    </row>
    <row r="14" spans="1:27" ht="14.25" customHeight="1">
      <c r="A14" s="21" t="s">
        <v>8</v>
      </c>
      <c r="B14" s="23" t="s">
        <v>103</v>
      </c>
      <c r="C14" s="23" t="s">
        <v>68</v>
      </c>
      <c r="D14" s="25">
        <v>2008</v>
      </c>
      <c r="E14" s="26" t="s">
        <v>53</v>
      </c>
      <c r="F14" s="16">
        <v>15.3</v>
      </c>
      <c r="G14" s="17">
        <v>14.8</v>
      </c>
      <c r="H14" s="22"/>
      <c r="I14" s="29">
        <f t="shared" si="0"/>
        <v>15.05</v>
      </c>
      <c r="J14" s="16">
        <v>7.6</v>
      </c>
      <c r="K14" s="17">
        <v>8.4</v>
      </c>
      <c r="L14" s="22"/>
      <c r="M14" s="15">
        <f t="shared" si="1"/>
        <v>16</v>
      </c>
      <c r="N14" s="16">
        <v>9.6</v>
      </c>
      <c r="O14" s="16">
        <v>1.9</v>
      </c>
      <c r="P14" s="16">
        <v>1.9</v>
      </c>
      <c r="Q14" s="16">
        <v>2.3</v>
      </c>
      <c r="R14" s="16">
        <v>2.1</v>
      </c>
      <c r="S14" s="24">
        <f t="shared" si="2"/>
        <v>2</v>
      </c>
      <c r="T14" s="17">
        <f t="shared" si="3"/>
        <v>8</v>
      </c>
      <c r="U14" s="22"/>
      <c r="V14" s="15">
        <f t="shared" si="4"/>
        <v>17.6</v>
      </c>
      <c r="W14" s="16">
        <v>7.3</v>
      </c>
      <c r="X14" s="17">
        <v>5.75</v>
      </c>
      <c r="Y14" s="22"/>
      <c r="Z14" s="15">
        <f t="shared" si="5"/>
        <v>13.05</v>
      </c>
      <c r="AA14" s="30">
        <f t="shared" si="6"/>
        <v>61.7</v>
      </c>
    </row>
    <row r="15" spans="1:27" ht="15.75">
      <c r="A15" s="21" t="s">
        <v>11</v>
      </c>
      <c r="B15" s="23" t="s">
        <v>109</v>
      </c>
      <c r="C15" s="23" t="s">
        <v>110</v>
      </c>
      <c r="D15" s="25">
        <v>2006</v>
      </c>
      <c r="E15" s="26" t="s">
        <v>53</v>
      </c>
      <c r="F15" s="16">
        <v>15.45</v>
      </c>
      <c r="G15" s="17">
        <v>15.35</v>
      </c>
      <c r="H15" s="22"/>
      <c r="I15" s="29">
        <f t="shared" si="0"/>
        <v>15.399999999999999</v>
      </c>
      <c r="J15" s="16">
        <v>6.6</v>
      </c>
      <c r="K15" s="17">
        <v>8.3</v>
      </c>
      <c r="L15" s="22"/>
      <c r="M15" s="15">
        <f t="shared" si="1"/>
        <v>14.9</v>
      </c>
      <c r="N15" s="16">
        <v>8.5</v>
      </c>
      <c r="O15" s="16">
        <v>3.5</v>
      </c>
      <c r="P15" s="16">
        <v>3.9</v>
      </c>
      <c r="Q15" s="16">
        <v>4.1</v>
      </c>
      <c r="R15" s="16">
        <v>3.5</v>
      </c>
      <c r="S15" s="24">
        <f t="shared" si="2"/>
        <v>3.7</v>
      </c>
      <c r="T15" s="17">
        <f t="shared" si="3"/>
        <v>6.3</v>
      </c>
      <c r="U15" s="22"/>
      <c r="V15" s="15">
        <f t="shared" si="4"/>
        <v>14.8</v>
      </c>
      <c r="W15" s="16">
        <v>8.1</v>
      </c>
      <c r="X15" s="17">
        <v>8.35</v>
      </c>
      <c r="Y15" s="22"/>
      <c r="Z15" s="15">
        <f t="shared" si="5"/>
        <v>16.45</v>
      </c>
      <c r="AA15" s="30">
        <f t="shared" si="6"/>
        <v>61.55</v>
      </c>
    </row>
    <row r="16" spans="1:27" ht="15.75">
      <c r="A16" s="21" t="s">
        <v>12</v>
      </c>
      <c r="B16" s="23" t="s">
        <v>116</v>
      </c>
      <c r="C16" s="23" t="s">
        <v>36</v>
      </c>
      <c r="D16" s="25">
        <v>2006</v>
      </c>
      <c r="E16" s="26" t="s">
        <v>40</v>
      </c>
      <c r="F16" s="16">
        <v>15.3</v>
      </c>
      <c r="G16" s="17">
        <v>14.95</v>
      </c>
      <c r="H16" s="22"/>
      <c r="I16" s="29">
        <f t="shared" si="0"/>
        <v>15.125</v>
      </c>
      <c r="J16" s="16">
        <v>6.6</v>
      </c>
      <c r="K16" s="17">
        <v>8.05</v>
      </c>
      <c r="L16" s="22"/>
      <c r="M16" s="15">
        <f t="shared" si="1"/>
        <v>14.65</v>
      </c>
      <c r="N16" s="16">
        <v>9.6</v>
      </c>
      <c r="O16" s="16">
        <v>2.3</v>
      </c>
      <c r="P16" s="16">
        <v>2.5</v>
      </c>
      <c r="Q16" s="16">
        <v>2</v>
      </c>
      <c r="R16" s="16">
        <v>2.2</v>
      </c>
      <c r="S16" s="24">
        <f t="shared" si="2"/>
        <v>2.25</v>
      </c>
      <c r="T16" s="17">
        <f t="shared" si="3"/>
        <v>7.75</v>
      </c>
      <c r="U16" s="22"/>
      <c r="V16" s="15">
        <f t="shared" si="4"/>
        <v>17.35</v>
      </c>
      <c r="W16" s="16">
        <v>7.6</v>
      </c>
      <c r="X16" s="17">
        <v>6.4</v>
      </c>
      <c r="Y16" s="22"/>
      <c r="Z16" s="15">
        <f t="shared" si="5"/>
        <v>14</v>
      </c>
      <c r="AA16" s="30">
        <f t="shared" si="6"/>
        <v>61.125</v>
      </c>
    </row>
    <row r="17" spans="1:27" ht="15.75">
      <c r="A17" s="21" t="s">
        <v>13</v>
      </c>
      <c r="B17" s="23" t="s">
        <v>90</v>
      </c>
      <c r="C17" s="23" t="s">
        <v>91</v>
      </c>
      <c r="D17" s="25">
        <v>2007</v>
      </c>
      <c r="E17" s="26" t="s">
        <v>53</v>
      </c>
      <c r="F17" s="16">
        <v>14.3</v>
      </c>
      <c r="G17" s="17">
        <v>14.95</v>
      </c>
      <c r="H17" s="22"/>
      <c r="I17" s="29">
        <f t="shared" si="0"/>
        <v>14.625</v>
      </c>
      <c r="J17" s="16">
        <v>6.6</v>
      </c>
      <c r="K17" s="17">
        <v>8.05</v>
      </c>
      <c r="L17" s="22"/>
      <c r="M17" s="15">
        <f t="shared" si="1"/>
        <v>14.65</v>
      </c>
      <c r="N17" s="16">
        <v>9.6</v>
      </c>
      <c r="O17" s="16">
        <v>2.1</v>
      </c>
      <c r="P17" s="16">
        <v>1.8</v>
      </c>
      <c r="Q17" s="16">
        <v>2.4</v>
      </c>
      <c r="R17" s="16">
        <v>1.6</v>
      </c>
      <c r="S17" s="24">
        <f t="shared" si="2"/>
        <v>1.9500000000000002</v>
      </c>
      <c r="T17" s="17">
        <f t="shared" si="3"/>
        <v>8.05</v>
      </c>
      <c r="U17" s="22"/>
      <c r="V17" s="15">
        <f t="shared" si="4"/>
        <v>17.65</v>
      </c>
      <c r="W17" s="16">
        <v>7.1</v>
      </c>
      <c r="X17" s="17">
        <v>6.35</v>
      </c>
      <c r="Y17" s="22"/>
      <c r="Z17" s="15">
        <f t="shared" si="5"/>
        <v>13.45</v>
      </c>
      <c r="AA17" s="30">
        <f t="shared" si="6"/>
        <v>60.375</v>
      </c>
    </row>
    <row r="18" spans="1:27" ht="15.75">
      <c r="A18" s="20" t="s">
        <v>14</v>
      </c>
      <c r="B18" s="23" t="s">
        <v>123</v>
      </c>
      <c r="C18" s="23" t="s">
        <v>44</v>
      </c>
      <c r="D18" s="25">
        <v>2006</v>
      </c>
      <c r="E18" s="26" t="s">
        <v>47</v>
      </c>
      <c r="F18" s="16">
        <v>14.55</v>
      </c>
      <c r="G18" s="17">
        <v>14.45</v>
      </c>
      <c r="H18" s="22"/>
      <c r="I18" s="29">
        <f t="shared" si="0"/>
        <v>14.5</v>
      </c>
      <c r="J18" s="16">
        <v>8.6</v>
      </c>
      <c r="K18" s="17">
        <v>8.55</v>
      </c>
      <c r="L18" s="22"/>
      <c r="M18" s="15">
        <f t="shared" si="1"/>
        <v>17.15</v>
      </c>
      <c r="N18" s="16">
        <v>7.9</v>
      </c>
      <c r="O18" s="16">
        <v>3</v>
      </c>
      <c r="P18" s="16">
        <v>2.8</v>
      </c>
      <c r="Q18" s="16">
        <v>3.3</v>
      </c>
      <c r="R18" s="16">
        <v>3.4</v>
      </c>
      <c r="S18" s="24">
        <f t="shared" si="2"/>
        <v>3.15</v>
      </c>
      <c r="T18" s="17">
        <f t="shared" si="3"/>
        <v>6.85</v>
      </c>
      <c r="U18" s="22"/>
      <c r="V18" s="15">
        <f t="shared" si="4"/>
        <v>14.75</v>
      </c>
      <c r="W18" s="16">
        <v>6.8</v>
      </c>
      <c r="X18" s="17">
        <v>6.35</v>
      </c>
      <c r="Y18" s="22"/>
      <c r="Z18" s="15">
        <f t="shared" si="5"/>
        <v>13.149999999999999</v>
      </c>
      <c r="AA18" s="30">
        <f t="shared" si="6"/>
        <v>59.55</v>
      </c>
    </row>
    <row r="19" spans="1:27" ht="15.75">
      <c r="A19" s="21" t="s">
        <v>15</v>
      </c>
      <c r="B19" s="23" t="s">
        <v>124</v>
      </c>
      <c r="C19" s="23" t="s">
        <v>37</v>
      </c>
      <c r="D19" s="25">
        <v>2007</v>
      </c>
      <c r="E19" s="26" t="s">
        <v>62</v>
      </c>
      <c r="F19" s="16">
        <v>14.95</v>
      </c>
      <c r="G19" s="17">
        <v>14.85</v>
      </c>
      <c r="H19" s="22"/>
      <c r="I19" s="29">
        <f t="shared" si="0"/>
        <v>14.899999999999999</v>
      </c>
      <c r="J19" s="16">
        <v>6</v>
      </c>
      <c r="K19" s="17">
        <v>7.75</v>
      </c>
      <c r="L19" s="22"/>
      <c r="M19" s="15">
        <f t="shared" si="1"/>
        <v>13.75</v>
      </c>
      <c r="N19" s="16">
        <v>8.2</v>
      </c>
      <c r="O19" s="16">
        <v>2.2</v>
      </c>
      <c r="P19" s="16">
        <v>1.9</v>
      </c>
      <c r="Q19" s="16">
        <v>1.9</v>
      </c>
      <c r="R19" s="16">
        <v>2</v>
      </c>
      <c r="S19" s="24">
        <f t="shared" si="2"/>
        <v>1.95</v>
      </c>
      <c r="T19" s="17">
        <f t="shared" si="3"/>
        <v>8.05</v>
      </c>
      <c r="U19" s="22"/>
      <c r="V19" s="15">
        <f t="shared" si="4"/>
        <v>16.25</v>
      </c>
      <c r="W19" s="16">
        <v>7.3</v>
      </c>
      <c r="X19" s="17">
        <v>7.05</v>
      </c>
      <c r="Y19" s="22"/>
      <c r="Z19" s="15">
        <f t="shared" si="5"/>
        <v>14.35</v>
      </c>
      <c r="AA19" s="30">
        <f t="shared" si="6"/>
        <v>59.25</v>
      </c>
    </row>
    <row r="20" spans="1:27" ht="15.75">
      <c r="A20" s="21" t="s">
        <v>16</v>
      </c>
      <c r="B20" s="23" t="s">
        <v>81</v>
      </c>
      <c r="C20" s="23" t="s">
        <v>82</v>
      </c>
      <c r="D20" s="25">
        <v>2007</v>
      </c>
      <c r="E20" s="26" t="s">
        <v>53</v>
      </c>
      <c r="F20" s="16">
        <v>14.5</v>
      </c>
      <c r="G20" s="17">
        <v>14.35</v>
      </c>
      <c r="H20" s="22"/>
      <c r="I20" s="29">
        <f t="shared" si="0"/>
        <v>14.425</v>
      </c>
      <c r="J20" s="16">
        <v>6.6</v>
      </c>
      <c r="K20" s="17">
        <v>7.85</v>
      </c>
      <c r="L20" s="22"/>
      <c r="M20" s="15">
        <f t="shared" si="1"/>
        <v>14.45</v>
      </c>
      <c r="N20" s="16">
        <v>9.6</v>
      </c>
      <c r="O20" s="16">
        <v>1.8</v>
      </c>
      <c r="P20" s="16">
        <v>2.1</v>
      </c>
      <c r="Q20" s="16">
        <v>2.3</v>
      </c>
      <c r="R20" s="16">
        <v>1.8</v>
      </c>
      <c r="S20" s="24">
        <f t="shared" si="2"/>
        <v>1.9500000000000002</v>
      </c>
      <c r="T20" s="17">
        <f t="shared" si="3"/>
        <v>8.05</v>
      </c>
      <c r="U20" s="22"/>
      <c r="V20" s="15">
        <f t="shared" si="4"/>
        <v>17.65</v>
      </c>
      <c r="W20" s="16">
        <v>6.8</v>
      </c>
      <c r="X20" s="17">
        <v>5.65</v>
      </c>
      <c r="Y20" s="22"/>
      <c r="Z20" s="15">
        <f t="shared" si="5"/>
        <v>12.45</v>
      </c>
      <c r="AA20" s="30">
        <f t="shared" si="6"/>
        <v>58.974999999999994</v>
      </c>
    </row>
    <row r="21" spans="1:27" ht="15.75">
      <c r="A21" s="21" t="s">
        <v>17</v>
      </c>
      <c r="B21" s="23" t="s">
        <v>113</v>
      </c>
      <c r="C21" s="23" t="s">
        <v>44</v>
      </c>
      <c r="D21" s="25">
        <v>2006</v>
      </c>
      <c r="E21" s="26" t="s">
        <v>53</v>
      </c>
      <c r="F21" s="16">
        <v>15.7</v>
      </c>
      <c r="G21" s="17">
        <v>15.2</v>
      </c>
      <c r="H21" s="22"/>
      <c r="I21" s="29">
        <f t="shared" si="0"/>
        <v>15.45</v>
      </c>
      <c r="J21" s="16">
        <v>6.1</v>
      </c>
      <c r="K21" s="17">
        <v>7.5</v>
      </c>
      <c r="L21" s="22"/>
      <c r="M21" s="15">
        <f t="shared" si="1"/>
        <v>13.6</v>
      </c>
      <c r="N21" s="16">
        <v>9.6</v>
      </c>
      <c r="O21" s="16">
        <v>3</v>
      </c>
      <c r="P21" s="16">
        <v>3.5</v>
      </c>
      <c r="Q21" s="16">
        <v>3.7</v>
      </c>
      <c r="R21" s="16">
        <v>3.6</v>
      </c>
      <c r="S21" s="24">
        <f t="shared" si="2"/>
        <v>3.55</v>
      </c>
      <c r="T21" s="17">
        <f t="shared" si="3"/>
        <v>6.45</v>
      </c>
      <c r="U21" s="22"/>
      <c r="V21" s="15">
        <f t="shared" si="4"/>
        <v>16.05</v>
      </c>
      <c r="W21" s="16">
        <v>6.8</v>
      </c>
      <c r="X21" s="17">
        <v>7.05</v>
      </c>
      <c r="Y21" s="22"/>
      <c r="Z21" s="15">
        <f t="shared" si="5"/>
        <v>13.85</v>
      </c>
      <c r="AA21" s="30">
        <f t="shared" si="6"/>
        <v>58.949999999999996</v>
      </c>
    </row>
    <row r="22" spans="1:27" ht="15.75">
      <c r="A22" s="21" t="s">
        <v>18</v>
      </c>
      <c r="B22" s="23" t="s">
        <v>125</v>
      </c>
      <c r="C22" s="23" t="s">
        <v>126</v>
      </c>
      <c r="D22" s="25">
        <v>2007</v>
      </c>
      <c r="E22" s="26" t="s">
        <v>62</v>
      </c>
      <c r="F22" s="16">
        <v>14.6</v>
      </c>
      <c r="G22" s="17">
        <v>14.55</v>
      </c>
      <c r="H22" s="22"/>
      <c r="I22" s="29">
        <f t="shared" si="0"/>
        <v>14.575</v>
      </c>
      <c r="J22" s="16">
        <v>6.2</v>
      </c>
      <c r="K22" s="17">
        <v>7.9</v>
      </c>
      <c r="L22" s="22"/>
      <c r="M22" s="15">
        <f t="shared" si="1"/>
        <v>14.100000000000001</v>
      </c>
      <c r="N22" s="16">
        <v>7.3</v>
      </c>
      <c r="O22" s="16">
        <v>1.9</v>
      </c>
      <c r="P22" s="16">
        <v>1.7</v>
      </c>
      <c r="Q22" s="16">
        <v>1.8</v>
      </c>
      <c r="R22" s="16">
        <v>1.6</v>
      </c>
      <c r="S22" s="24">
        <f t="shared" si="2"/>
        <v>1.75</v>
      </c>
      <c r="T22" s="17">
        <f t="shared" si="3"/>
        <v>8.25</v>
      </c>
      <c r="U22" s="22"/>
      <c r="V22" s="15">
        <f t="shared" si="4"/>
        <v>15.55</v>
      </c>
      <c r="W22" s="16">
        <v>6.8</v>
      </c>
      <c r="X22" s="17">
        <v>7.1</v>
      </c>
      <c r="Y22" s="22"/>
      <c r="Z22" s="15">
        <f t="shared" si="5"/>
        <v>13.899999999999999</v>
      </c>
      <c r="AA22" s="30">
        <f t="shared" si="6"/>
        <v>58.125</v>
      </c>
    </row>
    <row r="23" spans="1:27" ht="15.75">
      <c r="A23" s="21" t="s">
        <v>19</v>
      </c>
      <c r="B23" s="23" t="s">
        <v>83</v>
      </c>
      <c r="C23" s="23" t="s">
        <v>84</v>
      </c>
      <c r="D23" s="25">
        <v>2006</v>
      </c>
      <c r="E23" s="28" t="s">
        <v>55</v>
      </c>
      <c r="F23" s="16">
        <v>14.6</v>
      </c>
      <c r="G23" s="17">
        <v>14.6</v>
      </c>
      <c r="H23" s="22"/>
      <c r="I23" s="29">
        <f t="shared" si="0"/>
        <v>14.6</v>
      </c>
      <c r="J23" s="16">
        <v>7</v>
      </c>
      <c r="K23" s="17">
        <v>7.35</v>
      </c>
      <c r="L23" s="22"/>
      <c r="M23" s="15">
        <f t="shared" si="1"/>
        <v>14.35</v>
      </c>
      <c r="N23" s="16">
        <v>8.7</v>
      </c>
      <c r="O23" s="16">
        <v>3.2</v>
      </c>
      <c r="P23" s="16">
        <v>3.1</v>
      </c>
      <c r="Q23" s="16">
        <v>3.2</v>
      </c>
      <c r="R23" s="16">
        <v>2.7</v>
      </c>
      <c r="S23" s="24">
        <f t="shared" si="2"/>
        <v>3.1500000000000004</v>
      </c>
      <c r="T23" s="17">
        <f t="shared" si="3"/>
        <v>6.85</v>
      </c>
      <c r="U23" s="22"/>
      <c r="V23" s="15">
        <f t="shared" si="4"/>
        <v>15.549999999999999</v>
      </c>
      <c r="W23" s="16">
        <v>7.6</v>
      </c>
      <c r="X23" s="17">
        <v>5.95</v>
      </c>
      <c r="Y23" s="22"/>
      <c r="Z23" s="15">
        <f t="shared" si="5"/>
        <v>13.55</v>
      </c>
      <c r="AA23" s="30">
        <f t="shared" si="6"/>
        <v>58.05</v>
      </c>
    </row>
    <row r="24" spans="1:27" ht="15.75">
      <c r="A24" s="21" t="s">
        <v>20</v>
      </c>
      <c r="B24" s="23" t="s">
        <v>121</v>
      </c>
      <c r="C24" s="23" t="s">
        <v>35</v>
      </c>
      <c r="D24" s="25">
        <v>2008</v>
      </c>
      <c r="E24" s="26" t="s">
        <v>62</v>
      </c>
      <c r="F24" s="16">
        <v>15.6</v>
      </c>
      <c r="G24" s="17">
        <v>15.45</v>
      </c>
      <c r="H24" s="22"/>
      <c r="I24" s="29">
        <f t="shared" si="0"/>
        <v>15.524999999999999</v>
      </c>
      <c r="J24" s="16">
        <v>6</v>
      </c>
      <c r="K24" s="17">
        <v>8.3</v>
      </c>
      <c r="L24" s="22"/>
      <c r="M24" s="15">
        <f t="shared" si="1"/>
        <v>14.3</v>
      </c>
      <c r="N24" s="16">
        <v>7.1</v>
      </c>
      <c r="O24" s="16">
        <v>3.6</v>
      </c>
      <c r="P24" s="16">
        <v>3.3</v>
      </c>
      <c r="Q24" s="16">
        <v>3</v>
      </c>
      <c r="R24" s="16">
        <v>3.4</v>
      </c>
      <c r="S24" s="24">
        <f t="shared" si="2"/>
        <v>3.3499999999999996</v>
      </c>
      <c r="T24" s="17">
        <f t="shared" si="3"/>
        <v>6.65</v>
      </c>
      <c r="U24" s="22"/>
      <c r="V24" s="15">
        <f t="shared" si="4"/>
        <v>13.75</v>
      </c>
      <c r="W24" s="16">
        <v>6.8</v>
      </c>
      <c r="X24" s="17">
        <v>7.55</v>
      </c>
      <c r="Y24" s="22"/>
      <c r="Z24" s="15">
        <f t="shared" si="5"/>
        <v>14.35</v>
      </c>
      <c r="AA24" s="30">
        <f t="shared" si="6"/>
        <v>57.925000000000004</v>
      </c>
    </row>
    <row r="25" spans="1:27" ht="15.75">
      <c r="A25" s="21" t="s">
        <v>21</v>
      </c>
      <c r="B25" s="23" t="s">
        <v>94</v>
      </c>
      <c r="C25" s="23" t="s">
        <v>41</v>
      </c>
      <c r="D25" s="25">
        <v>2005</v>
      </c>
      <c r="E25" s="26" t="s">
        <v>61</v>
      </c>
      <c r="F25" s="16">
        <v>15.05</v>
      </c>
      <c r="G25" s="17">
        <v>14.65</v>
      </c>
      <c r="H25" s="22"/>
      <c r="I25" s="29">
        <f t="shared" si="0"/>
        <v>14.850000000000001</v>
      </c>
      <c r="J25" s="16">
        <v>6.6</v>
      </c>
      <c r="K25" s="17">
        <v>6.95</v>
      </c>
      <c r="L25" s="22"/>
      <c r="M25" s="15">
        <f t="shared" si="1"/>
        <v>13.55</v>
      </c>
      <c r="N25" s="16">
        <v>8.8</v>
      </c>
      <c r="O25" s="16">
        <v>3.4</v>
      </c>
      <c r="P25" s="16">
        <v>4.1</v>
      </c>
      <c r="Q25" s="16">
        <v>3.5</v>
      </c>
      <c r="R25" s="16">
        <v>2.9</v>
      </c>
      <c r="S25" s="24">
        <f t="shared" si="2"/>
        <v>3.45</v>
      </c>
      <c r="T25" s="17">
        <f t="shared" si="3"/>
        <v>6.55</v>
      </c>
      <c r="U25" s="22">
        <v>0.1</v>
      </c>
      <c r="V25" s="15">
        <f t="shared" si="4"/>
        <v>15.250000000000002</v>
      </c>
      <c r="W25" s="16">
        <v>7.6</v>
      </c>
      <c r="X25" s="17">
        <v>6.4</v>
      </c>
      <c r="Y25" s="22"/>
      <c r="Z25" s="15">
        <f t="shared" si="5"/>
        <v>14</v>
      </c>
      <c r="AA25" s="30">
        <f t="shared" si="6"/>
        <v>57.650000000000006</v>
      </c>
    </row>
    <row r="26" spans="1:27" ht="15.75">
      <c r="A26" s="21" t="s">
        <v>22</v>
      </c>
      <c r="B26" s="23" t="s">
        <v>86</v>
      </c>
      <c r="C26" s="23" t="s">
        <v>38</v>
      </c>
      <c r="D26" s="25">
        <v>2005</v>
      </c>
      <c r="E26" s="26" t="s">
        <v>61</v>
      </c>
      <c r="F26" s="16">
        <v>15.2</v>
      </c>
      <c r="G26" s="17">
        <v>14.95</v>
      </c>
      <c r="H26" s="22"/>
      <c r="I26" s="29">
        <f t="shared" si="0"/>
        <v>15.075</v>
      </c>
      <c r="J26" s="16">
        <v>6</v>
      </c>
      <c r="K26" s="17">
        <v>7.7</v>
      </c>
      <c r="L26" s="22"/>
      <c r="M26" s="15">
        <f t="shared" si="1"/>
        <v>13.7</v>
      </c>
      <c r="N26" s="16">
        <v>8.6</v>
      </c>
      <c r="O26" s="16">
        <v>3.6</v>
      </c>
      <c r="P26" s="16">
        <v>3.4</v>
      </c>
      <c r="Q26" s="16">
        <v>3.6</v>
      </c>
      <c r="R26" s="16">
        <v>3.7</v>
      </c>
      <c r="S26" s="24">
        <f t="shared" si="2"/>
        <v>3.6</v>
      </c>
      <c r="T26" s="17">
        <f t="shared" si="3"/>
        <v>6.4</v>
      </c>
      <c r="U26" s="22"/>
      <c r="V26" s="15">
        <f t="shared" si="4"/>
        <v>15</v>
      </c>
      <c r="W26" s="16">
        <v>7</v>
      </c>
      <c r="X26" s="17">
        <v>5.95</v>
      </c>
      <c r="Y26" s="22"/>
      <c r="Z26" s="15">
        <f t="shared" si="5"/>
        <v>12.95</v>
      </c>
      <c r="AA26" s="30">
        <f t="shared" si="6"/>
        <v>56.724999999999994</v>
      </c>
    </row>
    <row r="27" spans="1:27" ht="15.75">
      <c r="A27" s="21" t="s">
        <v>23</v>
      </c>
      <c r="B27" s="23" t="s">
        <v>87</v>
      </c>
      <c r="C27" s="23" t="s">
        <v>43</v>
      </c>
      <c r="D27" s="25">
        <v>2005</v>
      </c>
      <c r="E27" s="28" t="s">
        <v>55</v>
      </c>
      <c r="F27" s="16">
        <v>14.35</v>
      </c>
      <c r="G27" s="17">
        <v>14.8</v>
      </c>
      <c r="H27" s="22"/>
      <c r="I27" s="29">
        <f t="shared" si="0"/>
        <v>14.575</v>
      </c>
      <c r="J27" s="16">
        <v>7</v>
      </c>
      <c r="K27" s="17">
        <v>4.95</v>
      </c>
      <c r="L27" s="22"/>
      <c r="M27" s="15">
        <f t="shared" si="1"/>
        <v>11.95</v>
      </c>
      <c r="N27" s="16">
        <v>7.3</v>
      </c>
      <c r="O27" s="16">
        <v>2.6</v>
      </c>
      <c r="P27" s="16">
        <v>1.6</v>
      </c>
      <c r="Q27" s="16">
        <v>2.5</v>
      </c>
      <c r="R27" s="16">
        <v>2.4</v>
      </c>
      <c r="S27" s="24">
        <f t="shared" si="2"/>
        <v>2.45</v>
      </c>
      <c r="T27" s="17">
        <f t="shared" si="3"/>
        <v>7.55</v>
      </c>
      <c r="U27" s="22"/>
      <c r="V27" s="15">
        <f t="shared" si="4"/>
        <v>14.85</v>
      </c>
      <c r="W27" s="16">
        <v>7.6</v>
      </c>
      <c r="X27" s="17">
        <v>6.75</v>
      </c>
      <c r="Y27" s="22"/>
      <c r="Z27" s="15">
        <f t="shared" si="5"/>
        <v>14.35</v>
      </c>
      <c r="AA27" s="30">
        <f t="shared" si="6"/>
        <v>55.725</v>
      </c>
    </row>
    <row r="28" spans="1:27" ht="15.75">
      <c r="A28" s="21" t="s">
        <v>24</v>
      </c>
      <c r="B28" s="23" t="s">
        <v>78</v>
      </c>
      <c r="C28" s="23" t="s">
        <v>43</v>
      </c>
      <c r="D28" s="25">
        <v>2007</v>
      </c>
      <c r="E28" s="26" t="s">
        <v>134</v>
      </c>
      <c r="F28" s="16">
        <v>14.55</v>
      </c>
      <c r="G28" s="17">
        <v>15.2</v>
      </c>
      <c r="H28" s="22"/>
      <c r="I28" s="29">
        <f t="shared" si="0"/>
        <v>14.875</v>
      </c>
      <c r="J28" s="16">
        <v>5</v>
      </c>
      <c r="K28" s="17">
        <v>6.15</v>
      </c>
      <c r="L28" s="22">
        <v>1</v>
      </c>
      <c r="M28" s="15">
        <f t="shared" si="1"/>
        <v>10.15</v>
      </c>
      <c r="N28" s="16">
        <v>6.9</v>
      </c>
      <c r="O28" s="16">
        <v>2.3</v>
      </c>
      <c r="P28" s="16">
        <v>1.8</v>
      </c>
      <c r="Q28" s="16">
        <v>2.2</v>
      </c>
      <c r="R28" s="16">
        <v>2.1</v>
      </c>
      <c r="S28" s="24">
        <f t="shared" si="2"/>
        <v>2.1500000000000004</v>
      </c>
      <c r="T28" s="17">
        <f t="shared" si="3"/>
        <v>7.85</v>
      </c>
      <c r="U28" s="22"/>
      <c r="V28" s="15">
        <f t="shared" si="4"/>
        <v>14.75</v>
      </c>
      <c r="W28" s="16">
        <v>6.5</v>
      </c>
      <c r="X28" s="17">
        <v>8.15</v>
      </c>
      <c r="Y28" s="22"/>
      <c r="Z28" s="15">
        <f t="shared" si="5"/>
        <v>14.65</v>
      </c>
      <c r="AA28" s="30">
        <f t="shared" si="6"/>
        <v>54.425</v>
      </c>
    </row>
    <row r="29" spans="1:27" ht="15.75">
      <c r="A29" s="21" t="s">
        <v>25</v>
      </c>
      <c r="B29" s="23" t="s">
        <v>120</v>
      </c>
      <c r="C29" s="23" t="s">
        <v>36</v>
      </c>
      <c r="D29" s="25">
        <v>2006</v>
      </c>
      <c r="E29" s="26" t="s">
        <v>47</v>
      </c>
      <c r="F29" s="16">
        <v>14.85</v>
      </c>
      <c r="G29" s="17">
        <v>14.25</v>
      </c>
      <c r="H29" s="22"/>
      <c r="I29" s="29">
        <f t="shared" si="0"/>
        <v>14.55</v>
      </c>
      <c r="J29" s="16">
        <v>6.8</v>
      </c>
      <c r="K29" s="17">
        <v>7.15</v>
      </c>
      <c r="L29" s="22"/>
      <c r="M29" s="15">
        <f t="shared" si="1"/>
        <v>13.95</v>
      </c>
      <c r="N29" s="16">
        <v>8</v>
      </c>
      <c r="O29" s="16">
        <v>4</v>
      </c>
      <c r="P29" s="16">
        <v>3.9</v>
      </c>
      <c r="Q29" s="16">
        <v>4.3</v>
      </c>
      <c r="R29" s="16">
        <v>4.7</v>
      </c>
      <c r="S29" s="24">
        <f t="shared" si="2"/>
        <v>4.15</v>
      </c>
      <c r="T29" s="17">
        <f t="shared" si="3"/>
        <v>5.85</v>
      </c>
      <c r="U29" s="22">
        <v>0.1</v>
      </c>
      <c r="V29" s="15">
        <f t="shared" si="4"/>
        <v>13.75</v>
      </c>
      <c r="W29" s="16">
        <v>6.8</v>
      </c>
      <c r="X29" s="17">
        <v>5.25</v>
      </c>
      <c r="Y29" s="22"/>
      <c r="Z29" s="15">
        <f t="shared" si="5"/>
        <v>12.05</v>
      </c>
      <c r="AA29" s="30">
        <f t="shared" si="6"/>
        <v>54.3</v>
      </c>
    </row>
    <row r="30" spans="1:27" ht="15.75">
      <c r="A30" s="21" t="s">
        <v>26</v>
      </c>
      <c r="B30" s="23" t="s">
        <v>122</v>
      </c>
      <c r="C30" s="23" t="s">
        <v>45</v>
      </c>
      <c r="D30" s="25">
        <v>2007</v>
      </c>
      <c r="E30" s="26" t="s">
        <v>134</v>
      </c>
      <c r="F30" s="16">
        <v>15.5</v>
      </c>
      <c r="G30" s="17">
        <v>15.25</v>
      </c>
      <c r="H30" s="22"/>
      <c r="I30" s="29">
        <f t="shared" si="0"/>
        <v>15.375</v>
      </c>
      <c r="J30" s="16">
        <v>5</v>
      </c>
      <c r="K30" s="17">
        <v>5.8</v>
      </c>
      <c r="L30" s="22">
        <v>1</v>
      </c>
      <c r="M30" s="15">
        <f t="shared" si="1"/>
        <v>9.8</v>
      </c>
      <c r="N30" s="16">
        <v>6.4</v>
      </c>
      <c r="O30" s="16">
        <v>2.2</v>
      </c>
      <c r="P30" s="16">
        <v>2.2</v>
      </c>
      <c r="Q30" s="16">
        <v>2.3</v>
      </c>
      <c r="R30" s="16">
        <v>2.2</v>
      </c>
      <c r="S30" s="24">
        <f t="shared" si="2"/>
        <v>2.2</v>
      </c>
      <c r="T30" s="17">
        <f t="shared" si="3"/>
        <v>7.8</v>
      </c>
      <c r="U30" s="22"/>
      <c r="V30" s="15">
        <f t="shared" si="4"/>
        <v>14.2</v>
      </c>
      <c r="W30" s="16">
        <v>6.5</v>
      </c>
      <c r="X30" s="17">
        <v>7.65</v>
      </c>
      <c r="Y30" s="22"/>
      <c r="Z30" s="15">
        <f t="shared" si="5"/>
        <v>14.15</v>
      </c>
      <c r="AA30" s="30">
        <f t="shared" si="6"/>
        <v>53.525</v>
      </c>
    </row>
    <row r="31" spans="1:27" ht="15.75">
      <c r="A31" s="21" t="s">
        <v>27</v>
      </c>
      <c r="B31" s="23" t="s">
        <v>79</v>
      </c>
      <c r="C31" s="23" t="s">
        <v>67</v>
      </c>
      <c r="D31" s="25">
        <v>2007</v>
      </c>
      <c r="E31" s="26" t="s">
        <v>42</v>
      </c>
      <c r="F31" s="16">
        <v>14.65</v>
      </c>
      <c r="G31" s="17">
        <v>14.15</v>
      </c>
      <c r="H31" s="22"/>
      <c r="I31" s="29">
        <f t="shared" si="0"/>
        <v>14.4</v>
      </c>
      <c r="J31" s="16">
        <v>6.6</v>
      </c>
      <c r="K31" s="17">
        <v>7.85</v>
      </c>
      <c r="L31" s="22"/>
      <c r="M31" s="15">
        <f t="shared" si="1"/>
        <v>14.45</v>
      </c>
      <c r="N31" s="16">
        <v>6.7</v>
      </c>
      <c r="O31" s="16">
        <v>4.8</v>
      </c>
      <c r="P31" s="16">
        <v>5.6</v>
      </c>
      <c r="Q31" s="16">
        <v>5.7</v>
      </c>
      <c r="R31" s="16">
        <v>5.2</v>
      </c>
      <c r="S31" s="24">
        <f t="shared" si="2"/>
        <v>5.4</v>
      </c>
      <c r="T31" s="17">
        <f t="shared" si="3"/>
        <v>4.6</v>
      </c>
      <c r="U31" s="22"/>
      <c r="V31" s="15">
        <f t="shared" si="4"/>
        <v>11.3</v>
      </c>
      <c r="W31" s="16">
        <v>7.1</v>
      </c>
      <c r="X31" s="17">
        <v>6.3</v>
      </c>
      <c r="Y31" s="22">
        <v>0.1</v>
      </c>
      <c r="Z31" s="15">
        <f t="shared" si="5"/>
        <v>13.299999999999999</v>
      </c>
      <c r="AA31" s="30">
        <f t="shared" si="6"/>
        <v>53.45</v>
      </c>
    </row>
    <row r="32" spans="1:27" ht="15.75">
      <c r="A32" s="21" t="s">
        <v>29</v>
      </c>
      <c r="B32" s="23" t="s">
        <v>75</v>
      </c>
      <c r="C32" s="23" t="s">
        <v>41</v>
      </c>
      <c r="D32" s="25">
        <v>2006</v>
      </c>
      <c r="E32" s="26" t="s">
        <v>62</v>
      </c>
      <c r="F32" s="16">
        <v>15.05</v>
      </c>
      <c r="G32" s="17">
        <v>14.85</v>
      </c>
      <c r="H32" s="22"/>
      <c r="I32" s="29">
        <f t="shared" si="0"/>
        <v>14.95</v>
      </c>
      <c r="J32" s="16">
        <v>4.5</v>
      </c>
      <c r="K32" s="17">
        <v>7.3</v>
      </c>
      <c r="L32" s="22">
        <v>1</v>
      </c>
      <c r="M32" s="15">
        <f t="shared" si="1"/>
        <v>10.8</v>
      </c>
      <c r="N32" s="16">
        <v>6.7</v>
      </c>
      <c r="O32" s="16">
        <v>2.4</v>
      </c>
      <c r="P32" s="16">
        <v>2.5</v>
      </c>
      <c r="Q32" s="16">
        <v>2.9</v>
      </c>
      <c r="R32" s="16">
        <v>2.4</v>
      </c>
      <c r="S32" s="24">
        <f t="shared" si="2"/>
        <v>2.45</v>
      </c>
      <c r="T32" s="17">
        <f t="shared" si="3"/>
        <v>7.55</v>
      </c>
      <c r="U32" s="22"/>
      <c r="V32" s="15">
        <f t="shared" si="4"/>
        <v>14.25</v>
      </c>
      <c r="W32" s="16">
        <v>7.1</v>
      </c>
      <c r="X32" s="17">
        <v>6.2</v>
      </c>
      <c r="Y32" s="22"/>
      <c r="Z32" s="15">
        <f t="shared" si="5"/>
        <v>13.3</v>
      </c>
      <c r="AA32" s="30">
        <f t="shared" si="6"/>
        <v>53.3</v>
      </c>
    </row>
    <row r="33" spans="1:27" ht="15.75">
      <c r="A33" s="21" t="s">
        <v>30</v>
      </c>
      <c r="B33" s="23" t="s">
        <v>114</v>
      </c>
      <c r="C33" s="23" t="s">
        <v>102</v>
      </c>
      <c r="D33" s="25">
        <v>2007</v>
      </c>
      <c r="E33" s="26" t="s">
        <v>134</v>
      </c>
      <c r="F33" s="16">
        <v>15.35</v>
      </c>
      <c r="G33" s="17">
        <v>15</v>
      </c>
      <c r="H33" s="22"/>
      <c r="I33" s="29">
        <f t="shared" si="0"/>
        <v>15.175</v>
      </c>
      <c r="J33" s="16">
        <v>4.8</v>
      </c>
      <c r="K33" s="17">
        <v>7.35</v>
      </c>
      <c r="L33" s="22">
        <v>1</v>
      </c>
      <c r="M33" s="15">
        <f t="shared" si="1"/>
        <v>11.149999999999999</v>
      </c>
      <c r="N33" s="16">
        <v>6.9</v>
      </c>
      <c r="O33" s="16">
        <v>3.1</v>
      </c>
      <c r="P33" s="16">
        <v>2.3</v>
      </c>
      <c r="Q33" s="16">
        <v>2.3</v>
      </c>
      <c r="R33" s="16">
        <v>2.6</v>
      </c>
      <c r="S33" s="24">
        <f t="shared" si="2"/>
        <v>2.45</v>
      </c>
      <c r="T33" s="17">
        <f t="shared" si="3"/>
        <v>7.55</v>
      </c>
      <c r="U33" s="22">
        <v>0.1</v>
      </c>
      <c r="V33" s="15">
        <f t="shared" si="4"/>
        <v>14.35</v>
      </c>
      <c r="W33" s="16">
        <v>5.2</v>
      </c>
      <c r="X33" s="17">
        <v>6.9</v>
      </c>
      <c r="Y33" s="22"/>
      <c r="Z33" s="15">
        <f t="shared" si="5"/>
        <v>12.100000000000001</v>
      </c>
      <c r="AA33" s="30">
        <f t="shared" si="6"/>
        <v>52.775</v>
      </c>
    </row>
    <row r="34" spans="1:27" ht="15.75">
      <c r="A34" s="21" t="s">
        <v>31</v>
      </c>
      <c r="B34" s="23" t="s">
        <v>73</v>
      </c>
      <c r="C34" s="23" t="s">
        <v>41</v>
      </c>
      <c r="D34" s="25">
        <v>2007</v>
      </c>
      <c r="E34" s="26" t="s">
        <v>47</v>
      </c>
      <c r="F34" s="16">
        <v>15.25</v>
      </c>
      <c r="G34" s="17">
        <v>15.25</v>
      </c>
      <c r="H34" s="22"/>
      <c r="I34" s="29">
        <f t="shared" si="0"/>
        <v>15.25</v>
      </c>
      <c r="J34" s="16">
        <v>6</v>
      </c>
      <c r="K34" s="17">
        <v>6.95</v>
      </c>
      <c r="L34" s="22"/>
      <c r="M34" s="15">
        <f t="shared" si="1"/>
        <v>12.95</v>
      </c>
      <c r="N34" s="16">
        <v>6.2</v>
      </c>
      <c r="O34" s="16">
        <v>3.1</v>
      </c>
      <c r="P34" s="16">
        <v>3.8</v>
      </c>
      <c r="Q34" s="16">
        <v>3.4</v>
      </c>
      <c r="R34" s="16">
        <v>3.4</v>
      </c>
      <c r="S34" s="24">
        <f t="shared" si="2"/>
        <v>3.4</v>
      </c>
      <c r="T34" s="17">
        <f t="shared" si="3"/>
        <v>6.6</v>
      </c>
      <c r="U34" s="22"/>
      <c r="V34" s="15">
        <f t="shared" si="4"/>
        <v>12.8</v>
      </c>
      <c r="W34" s="16">
        <v>6.2</v>
      </c>
      <c r="X34" s="17">
        <v>5.5</v>
      </c>
      <c r="Y34" s="22"/>
      <c r="Z34" s="15">
        <f t="shared" si="5"/>
        <v>11.7</v>
      </c>
      <c r="AA34" s="30">
        <f t="shared" si="6"/>
        <v>52.7</v>
      </c>
    </row>
    <row r="35" spans="1:27" ht="15.75">
      <c r="A35" s="21" t="s">
        <v>32</v>
      </c>
      <c r="B35" s="23" t="s">
        <v>74</v>
      </c>
      <c r="C35" s="23" t="s">
        <v>45</v>
      </c>
      <c r="D35" s="25">
        <v>2007</v>
      </c>
      <c r="E35" s="26" t="s">
        <v>62</v>
      </c>
      <c r="F35" s="16">
        <v>15.05</v>
      </c>
      <c r="G35" s="17">
        <v>14.5</v>
      </c>
      <c r="H35" s="22"/>
      <c r="I35" s="29">
        <f t="shared" si="0"/>
        <v>14.775</v>
      </c>
      <c r="J35" s="16">
        <v>5</v>
      </c>
      <c r="K35" s="17">
        <v>7.75</v>
      </c>
      <c r="L35" s="22">
        <v>1</v>
      </c>
      <c r="M35" s="15">
        <f t="shared" si="1"/>
        <v>11.75</v>
      </c>
      <c r="N35" s="16">
        <v>6.5</v>
      </c>
      <c r="O35" s="16">
        <v>3.4</v>
      </c>
      <c r="P35" s="16">
        <v>3.1</v>
      </c>
      <c r="Q35" s="16">
        <v>3</v>
      </c>
      <c r="R35" s="16">
        <v>3.3</v>
      </c>
      <c r="S35" s="24">
        <f t="shared" si="2"/>
        <v>3.2</v>
      </c>
      <c r="T35" s="17">
        <f t="shared" si="3"/>
        <v>6.8</v>
      </c>
      <c r="U35" s="22"/>
      <c r="V35" s="15">
        <f t="shared" si="4"/>
        <v>13.3</v>
      </c>
      <c r="W35" s="16">
        <v>6.2</v>
      </c>
      <c r="X35" s="17">
        <v>6.65</v>
      </c>
      <c r="Y35" s="22"/>
      <c r="Z35" s="15">
        <f t="shared" si="5"/>
        <v>12.850000000000001</v>
      </c>
      <c r="AA35" s="30">
        <f t="shared" si="6"/>
        <v>52.675000000000004</v>
      </c>
    </row>
    <row r="36" spans="1:27" ht="15.75">
      <c r="A36" s="21" t="s">
        <v>33</v>
      </c>
      <c r="B36" s="23" t="s">
        <v>95</v>
      </c>
      <c r="C36" s="23" t="s">
        <v>45</v>
      </c>
      <c r="D36" s="25">
        <v>2006</v>
      </c>
      <c r="E36" s="26" t="s">
        <v>63</v>
      </c>
      <c r="F36" s="16">
        <v>14.7</v>
      </c>
      <c r="G36" s="17">
        <v>14.45</v>
      </c>
      <c r="H36" s="22"/>
      <c r="I36" s="29">
        <f t="shared" si="0"/>
        <v>14.575</v>
      </c>
      <c r="J36" s="16">
        <v>5</v>
      </c>
      <c r="K36" s="17">
        <v>6.9</v>
      </c>
      <c r="L36" s="22">
        <v>1</v>
      </c>
      <c r="M36" s="15">
        <f t="shared" si="1"/>
        <v>10.9</v>
      </c>
      <c r="N36" s="16">
        <v>7.5</v>
      </c>
      <c r="O36" s="16">
        <v>2.4</v>
      </c>
      <c r="P36" s="16">
        <v>2.4</v>
      </c>
      <c r="Q36" s="16">
        <v>2.2</v>
      </c>
      <c r="R36" s="16">
        <v>1.8</v>
      </c>
      <c r="S36" s="24">
        <f t="shared" si="2"/>
        <v>2.3</v>
      </c>
      <c r="T36" s="17">
        <f t="shared" si="3"/>
        <v>7.7</v>
      </c>
      <c r="U36" s="22"/>
      <c r="V36" s="15">
        <f t="shared" si="4"/>
        <v>15.2</v>
      </c>
      <c r="W36" s="16">
        <v>6</v>
      </c>
      <c r="X36" s="17">
        <v>5.6</v>
      </c>
      <c r="Y36" s="22"/>
      <c r="Z36" s="15">
        <f t="shared" si="5"/>
        <v>11.6</v>
      </c>
      <c r="AA36" s="30">
        <f t="shared" si="6"/>
        <v>52.275</v>
      </c>
    </row>
    <row r="37" spans="1:27" ht="15.75">
      <c r="A37" s="21" t="s">
        <v>57</v>
      </c>
      <c r="B37" s="23" t="s">
        <v>117</v>
      </c>
      <c r="C37" s="23" t="s">
        <v>37</v>
      </c>
      <c r="D37" s="25">
        <v>2006</v>
      </c>
      <c r="E37" s="26" t="s">
        <v>62</v>
      </c>
      <c r="F37" s="16">
        <v>14.65</v>
      </c>
      <c r="G37" s="17">
        <v>14.9</v>
      </c>
      <c r="H37" s="22"/>
      <c r="I37" s="29">
        <f t="shared" si="0"/>
        <v>14.775</v>
      </c>
      <c r="J37" s="16">
        <v>4.5</v>
      </c>
      <c r="K37" s="17">
        <v>6.7</v>
      </c>
      <c r="L37" s="22">
        <v>1</v>
      </c>
      <c r="M37" s="15">
        <f t="shared" si="1"/>
        <v>10.2</v>
      </c>
      <c r="N37" s="16">
        <v>6.5</v>
      </c>
      <c r="O37" s="16">
        <v>2.8</v>
      </c>
      <c r="P37" s="16">
        <v>2.9</v>
      </c>
      <c r="Q37" s="16">
        <v>2.6</v>
      </c>
      <c r="R37" s="16">
        <v>2.4</v>
      </c>
      <c r="S37" s="24">
        <f t="shared" si="2"/>
        <v>2.7</v>
      </c>
      <c r="T37" s="17">
        <f t="shared" si="3"/>
        <v>7.3</v>
      </c>
      <c r="U37" s="22"/>
      <c r="V37" s="15">
        <f t="shared" si="4"/>
        <v>13.8</v>
      </c>
      <c r="W37" s="16">
        <v>6.2</v>
      </c>
      <c r="X37" s="17">
        <v>6.9</v>
      </c>
      <c r="Y37" s="22"/>
      <c r="Z37" s="15">
        <f t="shared" si="5"/>
        <v>13.100000000000001</v>
      </c>
      <c r="AA37" s="30">
        <f t="shared" si="6"/>
        <v>51.87500000000001</v>
      </c>
    </row>
    <row r="38" spans="1:27" ht="15.75">
      <c r="A38" s="21" t="s">
        <v>64</v>
      </c>
      <c r="B38" s="23" t="s">
        <v>76</v>
      </c>
      <c r="C38" s="23" t="s">
        <v>77</v>
      </c>
      <c r="D38" s="25">
        <v>2006</v>
      </c>
      <c r="E38" s="26" t="s">
        <v>134</v>
      </c>
      <c r="F38" s="16">
        <v>15.25</v>
      </c>
      <c r="G38" s="17">
        <v>14.7</v>
      </c>
      <c r="H38" s="22"/>
      <c r="I38" s="29">
        <f t="shared" si="0"/>
        <v>14.975</v>
      </c>
      <c r="J38" s="16">
        <v>5.3</v>
      </c>
      <c r="K38" s="17">
        <v>6.2</v>
      </c>
      <c r="L38" s="22"/>
      <c r="M38" s="15">
        <f t="shared" si="1"/>
        <v>11.5</v>
      </c>
      <c r="N38" s="16">
        <v>6.9</v>
      </c>
      <c r="O38" s="16">
        <v>3</v>
      </c>
      <c r="P38" s="16">
        <v>3.4</v>
      </c>
      <c r="Q38" s="16">
        <v>3.2</v>
      </c>
      <c r="R38" s="16">
        <v>3.4</v>
      </c>
      <c r="S38" s="24">
        <f t="shared" si="2"/>
        <v>3.3</v>
      </c>
      <c r="T38" s="17">
        <f t="shared" si="3"/>
        <v>6.7</v>
      </c>
      <c r="U38" s="22"/>
      <c r="V38" s="15">
        <f t="shared" si="4"/>
        <v>13.600000000000001</v>
      </c>
      <c r="W38" s="16">
        <v>6.2</v>
      </c>
      <c r="X38" s="17">
        <v>5.55</v>
      </c>
      <c r="Y38" s="22"/>
      <c r="Z38" s="15">
        <f t="shared" si="5"/>
        <v>11.75</v>
      </c>
      <c r="AA38" s="30">
        <f t="shared" si="6"/>
        <v>51.825</v>
      </c>
    </row>
    <row r="39" spans="1:27" ht="15.75">
      <c r="A39" s="21" t="s">
        <v>34</v>
      </c>
      <c r="B39" s="23" t="s">
        <v>98</v>
      </c>
      <c r="C39" s="23" t="s">
        <v>99</v>
      </c>
      <c r="D39" s="25">
        <v>2006</v>
      </c>
      <c r="E39" s="26" t="s">
        <v>135</v>
      </c>
      <c r="F39" s="16">
        <v>15.1</v>
      </c>
      <c r="G39" s="17">
        <v>14.95</v>
      </c>
      <c r="H39" s="22"/>
      <c r="I39" s="29">
        <f t="shared" si="0"/>
        <v>15.024999999999999</v>
      </c>
      <c r="J39" s="16">
        <v>4.3</v>
      </c>
      <c r="K39" s="17">
        <v>7.45</v>
      </c>
      <c r="L39" s="22">
        <v>1</v>
      </c>
      <c r="M39" s="15">
        <f t="shared" si="1"/>
        <v>10.75</v>
      </c>
      <c r="N39" s="16">
        <v>6.7</v>
      </c>
      <c r="O39" s="16">
        <v>2.1</v>
      </c>
      <c r="P39" s="16">
        <v>2.4</v>
      </c>
      <c r="Q39" s="16">
        <v>2.8</v>
      </c>
      <c r="R39" s="16">
        <v>2.3</v>
      </c>
      <c r="S39" s="24">
        <f t="shared" si="2"/>
        <v>2.3499999999999996</v>
      </c>
      <c r="T39" s="17">
        <f t="shared" si="3"/>
        <v>7.65</v>
      </c>
      <c r="U39" s="22"/>
      <c r="V39" s="15">
        <f t="shared" si="4"/>
        <v>14.350000000000001</v>
      </c>
      <c r="W39" s="16">
        <v>6.2</v>
      </c>
      <c r="X39" s="17">
        <v>5.5</v>
      </c>
      <c r="Y39" s="22"/>
      <c r="Z39" s="15">
        <f t="shared" si="5"/>
        <v>11.7</v>
      </c>
      <c r="AA39" s="30">
        <f t="shared" si="6"/>
        <v>51.825</v>
      </c>
    </row>
    <row r="40" spans="1:27" ht="15.75">
      <c r="A40" s="21" t="s">
        <v>48</v>
      </c>
      <c r="B40" s="23" t="s">
        <v>52</v>
      </c>
      <c r="C40" s="23" t="s">
        <v>80</v>
      </c>
      <c r="D40" s="25">
        <v>2007</v>
      </c>
      <c r="E40" s="26" t="s">
        <v>62</v>
      </c>
      <c r="F40" s="16">
        <v>14.55</v>
      </c>
      <c r="G40" s="17">
        <v>14.6</v>
      </c>
      <c r="H40" s="22"/>
      <c r="I40" s="29">
        <f t="shared" si="0"/>
        <v>14.575</v>
      </c>
      <c r="J40" s="16">
        <v>6</v>
      </c>
      <c r="K40" s="17">
        <v>8.15</v>
      </c>
      <c r="L40" s="22"/>
      <c r="M40" s="15">
        <f t="shared" si="1"/>
        <v>14.15</v>
      </c>
      <c r="N40" s="16">
        <v>4.4</v>
      </c>
      <c r="O40" s="16">
        <v>3.9</v>
      </c>
      <c r="P40" s="16">
        <v>4.5</v>
      </c>
      <c r="Q40" s="16">
        <v>4</v>
      </c>
      <c r="R40" s="16">
        <v>4</v>
      </c>
      <c r="S40" s="24">
        <f t="shared" si="2"/>
        <v>4</v>
      </c>
      <c r="T40" s="17">
        <f t="shared" si="3"/>
        <v>6</v>
      </c>
      <c r="U40" s="22">
        <v>1</v>
      </c>
      <c r="V40" s="15">
        <f t="shared" si="4"/>
        <v>9.4</v>
      </c>
      <c r="W40" s="16">
        <v>5.9</v>
      </c>
      <c r="X40" s="17">
        <v>7.1</v>
      </c>
      <c r="Y40" s="22"/>
      <c r="Z40" s="15">
        <f t="shared" si="5"/>
        <v>13</v>
      </c>
      <c r="AA40" s="30">
        <f t="shared" si="6"/>
        <v>51.125</v>
      </c>
    </row>
    <row r="41" spans="1:27" ht="15.75">
      <c r="A41" s="32" t="s">
        <v>58</v>
      </c>
      <c r="B41" s="33" t="s">
        <v>127</v>
      </c>
      <c r="C41" s="33" t="s">
        <v>128</v>
      </c>
      <c r="D41" s="34">
        <v>2006</v>
      </c>
      <c r="E41" s="35" t="s">
        <v>46</v>
      </c>
      <c r="F41" s="36">
        <v>14.1</v>
      </c>
      <c r="G41" s="37">
        <v>14.5</v>
      </c>
      <c r="H41" s="38"/>
      <c r="I41" s="39">
        <f t="shared" si="0"/>
        <v>14.3</v>
      </c>
      <c r="J41" s="36">
        <v>4.8</v>
      </c>
      <c r="K41" s="37">
        <v>7.25</v>
      </c>
      <c r="L41" s="38">
        <v>1</v>
      </c>
      <c r="M41" s="40">
        <f t="shared" si="1"/>
        <v>11.05</v>
      </c>
      <c r="N41" s="36">
        <v>6.7</v>
      </c>
      <c r="O41" s="36">
        <v>4.3</v>
      </c>
      <c r="P41" s="36">
        <v>4</v>
      </c>
      <c r="Q41" s="36">
        <v>4.1</v>
      </c>
      <c r="R41" s="36">
        <v>3.8</v>
      </c>
      <c r="S41" s="37">
        <f t="shared" si="2"/>
        <v>4.05</v>
      </c>
      <c r="T41" s="37">
        <f t="shared" si="3"/>
        <v>5.95</v>
      </c>
      <c r="U41" s="38"/>
      <c r="V41" s="40">
        <f t="shared" si="4"/>
        <v>12.65</v>
      </c>
      <c r="W41" s="36">
        <v>6</v>
      </c>
      <c r="X41" s="37">
        <v>6.75</v>
      </c>
      <c r="Y41" s="38"/>
      <c r="Z41" s="40">
        <f t="shared" si="5"/>
        <v>12.75</v>
      </c>
      <c r="AA41" s="41">
        <f t="shared" si="6"/>
        <v>50.75</v>
      </c>
    </row>
    <row r="42" spans="1:27" ht="15.75">
      <c r="A42" s="32" t="s">
        <v>60</v>
      </c>
      <c r="B42" s="33" t="s">
        <v>118</v>
      </c>
      <c r="C42" s="33" t="s">
        <v>119</v>
      </c>
      <c r="D42" s="34">
        <v>2006</v>
      </c>
      <c r="E42" s="35" t="s">
        <v>46</v>
      </c>
      <c r="F42" s="36">
        <v>15.1</v>
      </c>
      <c r="G42" s="37">
        <v>14.85</v>
      </c>
      <c r="H42" s="38"/>
      <c r="I42" s="39">
        <f t="shared" si="0"/>
        <v>14.975</v>
      </c>
      <c r="J42" s="36">
        <v>4.8</v>
      </c>
      <c r="K42" s="37">
        <v>7.65</v>
      </c>
      <c r="L42" s="38">
        <v>1</v>
      </c>
      <c r="M42" s="40">
        <f t="shared" si="1"/>
        <v>11.45</v>
      </c>
      <c r="N42" s="36">
        <v>4.7</v>
      </c>
      <c r="O42" s="36">
        <v>1.6</v>
      </c>
      <c r="P42" s="36">
        <v>2.3</v>
      </c>
      <c r="Q42" s="36">
        <v>2.8</v>
      </c>
      <c r="R42" s="36">
        <v>2.3</v>
      </c>
      <c r="S42" s="37">
        <f t="shared" si="2"/>
        <v>2.3</v>
      </c>
      <c r="T42" s="37">
        <f t="shared" si="3"/>
        <v>7.7</v>
      </c>
      <c r="U42" s="38">
        <v>1</v>
      </c>
      <c r="V42" s="40">
        <f t="shared" si="4"/>
        <v>11.4</v>
      </c>
      <c r="W42" s="36">
        <v>6.2</v>
      </c>
      <c r="X42" s="37">
        <v>5.95</v>
      </c>
      <c r="Y42" s="38"/>
      <c r="Z42" s="40">
        <f t="shared" si="5"/>
        <v>12.15</v>
      </c>
      <c r="AA42" s="41">
        <f t="shared" si="6"/>
        <v>49.974999999999994</v>
      </c>
    </row>
    <row r="43" spans="1:27" ht="15.75">
      <c r="A43" s="21" t="s">
        <v>49</v>
      </c>
      <c r="B43" s="23" t="s">
        <v>96</v>
      </c>
      <c r="C43" s="23" t="s">
        <v>97</v>
      </c>
      <c r="D43" s="27">
        <v>2006</v>
      </c>
      <c r="E43" s="28" t="s">
        <v>55</v>
      </c>
      <c r="F43" s="16">
        <v>14.45</v>
      </c>
      <c r="G43" s="17">
        <v>14.2</v>
      </c>
      <c r="H43" s="22"/>
      <c r="I43" s="29">
        <f t="shared" si="0"/>
        <v>14.325</v>
      </c>
      <c r="J43" s="16">
        <v>3.3</v>
      </c>
      <c r="K43" s="17">
        <v>6.2</v>
      </c>
      <c r="L43" s="22">
        <v>1</v>
      </c>
      <c r="M43" s="15">
        <f t="shared" si="1"/>
        <v>8.5</v>
      </c>
      <c r="N43" s="16">
        <v>7.5</v>
      </c>
      <c r="O43" s="16">
        <v>4.2</v>
      </c>
      <c r="P43" s="16">
        <v>4.6</v>
      </c>
      <c r="Q43" s="16">
        <v>3.4</v>
      </c>
      <c r="R43" s="16">
        <v>3.7</v>
      </c>
      <c r="S43" s="24">
        <f t="shared" si="2"/>
        <v>3.95</v>
      </c>
      <c r="T43" s="17">
        <f t="shared" si="3"/>
        <v>6.05</v>
      </c>
      <c r="U43" s="22"/>
      <c r="V43" s="15">
        <f t="shared" si="4"/>
        <v>13.55</v>
      </c>
      <c r="W43" s="16">
        <v>6.8</v>
      </c>
      <c r="X43" s="17">
        <v>6.5</v>
      </c>
      <c r="Y43" s="22"/>
      <c r="Z43" s="15">
        <f t="shared" si="5"/>
        <v>13.3</v>
      </c>
      <c r="AA43" s="30">
        <f t="shared" si="6"/>
        <v>49.675</v>
      </c>
    </row>
    <row r="44" spans="1:27" ht="15.75">
      <c r="A44" s="21" t="s">
        <v>50</v>
      </c>
      <c r="B44" s="23" t="s">
        <v>92</v>
      </c>
      <c r="C44" s="23" t="s">
        <v>93</v>
      </c>
      <c r="D44" s="25">
        <v>2006</v>
      </c>
      <c r="E44" s="28" t="s">
        <v>55</v>
      </c>
      <c r="F44" s="16">
        <v>14.55</v>
      </c>
      <c r="G44" s="17">
        <v>14.95</v>
      </c>
      <c r="H44" s="22"/>
      <c r="I44" s="29">
        <f t="shared" si="0"/>
        <v>14.75</v>
      </c>
      <c r="J44" s="16">
        <v>4.8</v>
      </c>
      <c r="K44" s="17">
        <v>5.25</v>
      </c>
      <c r="L44" s="22">
        <v>1</v>
      </c>
      <c r="M44" s="15">
        <f t="shared" si="1"/>
        <v>9.05</v>
      </c>
      <c r="N44" s="16">
        <v>5.5</v>
      </c>
      <c r="O44" s="16">
        <v>4.2</v>
      </c>
      <c r="P44" s="16">
        <v>4</v>
      </c>
      <c r="Q44" s="16">
        <v>3.8</v>
      </c>
      <c r="R44" s="16">
        <v>3.7</v>
      </c>
      <c r="S44" s="24">
        <f t="shared" si="2"/>
        <v>3.9</v>
      </c>
      <c r="T44" s="17">
        <f t="shared" si="3"/>
        <v>6.1</v>
      </c>
      <c r="U44" s="22"/>
      <c r="V44" s="15">
        <f t="shared" si="4"/>
        <v>11.6</v>
      </c>
      <c r="W44" s="16">
        <v>6.8</v>
      </c>
      <c r="X44" s="17">
        <v>6.7</v>
      </c>
      <c r="Y44" s="22"/>
      <c r="Z44" s="15">
        <f t="shared" si="5"/>
        <v>13.5</v>
      </c>
      <c r="AA44" s="30">
        <f t="shared" si="6"/>
        <v>48.9</v>
      </c>
    </row>
    <row r="45" spans="1:27" ht="15.75">
      <c r="A45" s="21" t="s">
        <v>51</v>
      </c>
      <c r="B45" s="23" t="s">
        <v>129</v>
      </c>
      <c r="C45" s="26" t="s">
        <v>130</v>
      </c>
      <c r="D45" s="25">
        <v>2006</v>
      </c>
      <c r="E45" s="28" t="s">
        <v>66</v>
      </c>
      <c r="F45" s="16">
        <v>14.7</v>
      </c>
      <c r="G45" s="17">
        <v>15.15</v>
      </c>
      <c r="H45" s="22"/>
      <c r="I45" s="29">
        <f t="shared" si="0"/>
        <v>14.925</v>
      </c>
      <c r="J45" s="16">
        <v>3.3</v>
      </c>
      <c r="K45" s="17">
        <v>6.9</v>
      </c>
      <c r="L45" s="22">
        <v>1</v>
      </c>
      <c r="M45" s="15">
        <f t="shared" si="1"/>
        <v>9.2</v>
      </c>
      <c r="N45" s="16">
        <v>6.7</v>
      </c>
      <c r="O45" s="16">
        <v>4.4</v>
      </c>
      <c r="P45" s="16">
        <v>3.5</v>
      </c>
      <c r="Q45" s="16">
        <v>3.8</v>
      </c>
      <c r="R45" s="16">
        <v>4.5</v>
      </c>
      <c r="S45" s="24">
        <f t="shared" si="2"/>
        <v>4.1</v>
      </c>
      <c r="T45" s="17">
        <f t="shared" si="3"/>
        <v>5.9</v>
      </c>
      <c r="U45" s="22"/>
      <c r="V45" s="15">
        <f t="shared" si="4"/>
        <v>12.600000000000001</v>
      </c>
      <c r="W45" s="16">
        <v>6.7</v>
      </c>
      <c r="X45" s="17">
        <v>5.45</v>
      </c>
      <c r="Y45" s="22"/>
      <c r="Z45" s="15">
        <f t="shared" si="5"/>
        <v>12.15</v>
      </c>
      <c r="AA45" s="30">
        <f t="shared" si="6"/>
        <v>48.875</v>
      </c>
    </row>
    <row r="46" spans="1:27" ht="15.75">
      <c r="A46" s="21" t="s">
        <v>59</v>
      </c>
      <c r="B46" s="23" t="s">
        <v>115</v>
      </c>
      <c r="C46" s="23" t="s">
        <v>38</v>
      </c>
      <c r="D46" s="25">
        <v>2005</v>
      </c>
      <c r="E46" s="26" t="s">
        <v>56</v>
      </c>
      <c r="F46" s="16">
        <v>14.25</v>
      </c>
      <c r="G46" s="17">
        <v>14.25</v>
      </c>
      <c r="H46" s="22"/>
      <c r="I46" s="29">
        <f t="shared" si="0"/>
        <v>14.25</v>
      </c>
      <c r="J46" s="16">
        <v>3.8</v>
      </c>
      <c r="K46" s="17">
        <v>5.85</v>
      </c>
      <c r="L46" s="22">
        <v>1</v>
      </c>
      <c r="M46" s="15">
        <f t="shared" si="1"/>
        <v>8.649999999999999</v>
      </c>
      <c r="N46" s="16">
        <v>6.7</v>
      </c>
      <c r="O46" s="16">
        <v>8.2</v>
      </c>
      <c r="P46" s="16">
        <v>8.4</v>
      </c>
      <c r="Q46" s="16">
        <v>8.5</v>
      </c>
      <c r="R46" s="16">
        <v>8</v>
      </c>
      <c r="S46" s="24">
        <f t="shared" si="2"/>
        <v>8.3</v>
      </c>
      <c r="T46" s="17">
        <f t="shared" si="3"/>
        <v>1.6999999999999993</v>
      </c>
      <c r="U46" s="22">
        <v>1</v>
      </c>
      <c r="V46" s="15">
        <f t="shared" si="4"/>
        <v>7.399999999999999</v>
      </c>
      <c r="W46" s="16">
        <v>5.5</v>
      </c>
      <c r="X46" s="17">
        <v>6.5</v>
      </c>
      <c r="Y46" s="22"/>
      <c r="Z46" s="15">
        <f t="shared" si="5"/>
        <v>12</v>
      </c>
      <c r="AA46" s="30">
        <f t="shared" si="6"/>
        <v>42.3</v>
      </c>
    </row>
  </sheetData>
  <sheetProtection/>
  <mergeCells count="8">
    <mergeCell ref="A1:AB1"/>
    <mergeCell ref="A3:AB3"/>
    <mergeCell ref="A4:AB4"/>
    <mergeCell ref="B5:C5"/>
    <mergeCell ref="F5:I5"/>
    <mergeCell ref="J5:M5"/>
    <mergeCell ref="N5:V5"/>
    <mergeCell ref="W5:Z5"/>
  </mergeCells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PEF MZLU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Pezlarová</dc:creator>
  <cp:keywords/>
  <dc:description/>
  <cp:lastModifiedBy>Zuzana Hubackova</cp:lastModifiedBy>
  <cp:lastPrinted>2017-05-14T12:22:06Z</cp:lastPrinted>
  <dcterms:created xsi:type="dcterms:W3CDTF">2001-09-20T05:51:40Z</dcterms:created>
  <dcterms:modified xsi:type="dcterms:W3CDTF">2017-05-17T10:17:22Z</dcterms:modified>
  <cp:category/>
  <cp:version/>
  <cp:contentType/>
  <cp:contentStatus/>
</cp:coreProperties>
</file>