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55" activeTab="0"/>
  </bookViews>
  <sheets>
    <sheet name="III.LIGA c" sheetId="1" r:id="rId1"/>
    <sheet name="List2" sheetId="2" state="hidden" r:id="rId2"/>
    <sheet name="III.LIGA b" sheetId="3" r:id="rId3"/>
    <sheet name="II.LIGA" sheetId="4" r:id="rId4"/>
    <sheet name="Základní stupeň" sheetId="5" r:id="rId5"/>
  </sheets>
  <definedNames/>
  <calcPr fullCalcOnLoad="1"/>
</workbook>
</file>

<file path=xl/sharedStrings.xml><?xml version="1.0" encoding="utf-8"?>
<sst xmlns="http://schemas.openxmlformats.org/spreadsheetml/2006/main" count="507" uniqueCount="173">
  <si>
    <t>TJ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</si>
  <si>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</si>
  <si>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</si>
  <si>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</si>
  <si>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</si>
  <si>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</si>
  <si>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</si>
  <si>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</si>
  <si>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</si>
  <si>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</si>
  <si>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</si>
  <si>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</si>
  <si>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</si>
  <si>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</si>
  <si>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</si>
  <si>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</si>
  <si>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</si>
  <si>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</si>
  <si>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BODY</t>
  </si>
  <si>
    <t>CELKEM</t>
  </si>
  <si>
    <t>19.</t>
  </si>
  <si>
    <t>18.</t>
  </si>
  <si>
    <t>KLADINA</t>
  </si>
  <si>
    <t>PŘESKOK</t>
  </si>
  <si>
    <t>Trenér</t>
  </si>
  <si>
    <t>Staňková Tereza</t>
  </si>
  <si>
    <t>BRADLA</t>
  </si>
  <si>
    <t>∑</t>
  </si>
  <si>
    <t>NEUTR.+SPEC.SR.</t>
  </si>
  <si>
    <t>D obt.</t>
  </si>
  <si>
    <t>AKROBACIE</t>
  </si>
  <si>
    <t>16.</t>
  </si>
  <si>
    <t>E výk.</t>
  </si>
  <si>
    <r>
      <t>E-</t>
    </r>
    <r>
      <rPr>
        <b/>
        <sz val="7"/>
        <rFont val="Calibri"/>
        <family val="2"/>
      </rPr>
      <t>Ø</t>
    </r>
  </si>
  <si>
    <t>Hlavní rozhodčí: Dita Jírová</t>
  </si>
  <si>
    <t>E1</t>
  </si>
  <si>
    <t>E2</t>
  </si>
  <si>
    <t>E3</t>
  </si>
  <si>
    <t>E4</t>
  </si>
  <si>
    <t>Krajňáková Nela</t>
  </si>
  <si>
    <t>20.</t>
  </si>
  <si>
    <t>21.</t>
  </si>
  <si>
    <t>Chvátalová Tereza</t>
  </si>
  <si>
    <t>Janáková Dominika</t>
  </si>
  <si>
    <t>Trnková Anna</t>
  </si>
  <si>
    <t>Lazar Mara</t>
  </si>
  <si>
    <t>Pučejdlová Zuzana</t>
  </si>
  <si>
    <t>Kotlíková</t>
  </si>
  <si>
    <t>Vozobulová Pavla</t>
  </si>
  <si>
    <t>Mičková Karolína</t>
  </si>
  <si>
    <t>Vítová Viktorie</t>
  </si>
  <si>
    <t>Polívková,Vandělíková</t>
  </si>
  <si>
    <t>II.LIGA</t>
  </si>
  <si>
    <t>Slovan J.Hradec</t>
  </si>
  <si>
    <t>Vašicová Daniela</t>
  </si>
  <si>
    <t>Šumavan Vimperk</t>
  </si>
  <si>
    <t>Chromá Sára</t>
  </si>
  <si>
    <t>Švehlová Kateřina</t>
  </si>
  <si>
    <t>22.</t>
  </si>
  <si>
    <t>23.</t>
  </si>
  <si>
    <t>24.</t>
  </si>
  <si>
    <t>25.</t>
  </si>
  <si>
    <t>26.</t>
  </si>
  <si>
    <t>27.</t>
  </si>
  <si>
    <t>28.</t>
  </si>
  <si>
    <t>29.</t>
  </si>
  <si>
    <t>Honzíková Klára</t>
  </si>
  <si>
    <t>Vágnerová Lucie</t>
  </si>
  <si>
    <t>Flašková Sofie</t>
  </si>
  <si>
    <t>Ludvíková Kateřina</t>
  </si>
  <si>
    <t>Rybáková Rozálie</t>
  </si>
  <si>
    <t>Spartak S.Ústí</t>
  </si>
  <si>
    <t>Pavlíková Leontýna</t>
  </si>
  <si>
    <t>Picková Magdaléna</t>
  </si>
  <si>
    <t>Slovan JH</t>
  </si>
  <si>
    <t>Huboňová,Látová</t>
  </si>
  <si>
    <t>Dvořáková,Huboňová</t>
  </si>
  <si>
    <t>Podlahová Karolína</t>
  </si>
  <si>
    <t>Merkur ČB</t>
  </si>
  <si>
    <t>Kolář</t>
  </si>
  <si>
    <t>Imbrová Karolína</t>
  </si>
  <si>
    <t>Jírová Gabriela</t>
  </si>
  <si>
    <t>Kešnarová, Haneflová</t>
  </si>
  <si>
    <t>Kešnarová Barbora</t>
  </si>
  <si>
    <t>Štufková Tereza</t>
  </si>
  <si>
    <t>Chodorová Anna</t>
  </si>
  <si>
    <t>Šoršová Lucie</t>
  </si>
  <si>
    <t>Jarošová Barbora</t>
  </si>
  <si>
    <t>VÝSLEDKOVÁ LISTINA 9. ROČNÍK JINDŘICHOHRADECKÁ LIGA 15.11.2014</t>
  </si>
  <si>
    <t>Ředitel závodu: Miroslava Zádrapová</t>
  </si>
  <si>
    <t>VÝSLEDKOVÁ LISTINA 6. ROČNÍK JINDŘICHOHRADECKÁ LIGA 15.11.2014</t>
  </si>
  <si>
    <t>C</t>
  </si>
  <si>
    <t>Základní stupeň</t>
  </si>
  <si>
    <t>III. LIGA b</t>
  </si>
  <si>
    <t>III. LIGA c</t>
  </si>
  <si>
    <t>Dubová, Jírová D.</t>
  </si>
  <si>
    <t>Maryšková Karolína</t>
  </si>
  <si>
    <t>Wagnerová Sára</t>
  </si>
  <si>
    <t>TJ Slovan JH</t>
  </si>
  <si>
    <t>Šímová Viktorie</t>
  </si>
  <si>
    <t>Vybíralová,Zádrapová, Jírová L.</t>
  </si>
  <si>
    <t>Dvořáková Barbora</t>
  </si>
  <si>
    <t>Fülsacková Kateřina</t>
  </si>
  <si>
    <t>Doležalová Kateřina</t>
  </si>
  <si>
    <t>Chrudím</t>
  </si>
  <si>
    <t>Linková</t>
  </si>
  <si>
    <t>Malinská Zuzana</t>
  </si>
  <si>
    <t>Kulhavá Sára</t>
  </si>
  <si>
    <t>Chrudim</t>
  </si>
  <si>
    <t>Horníková Karolína</t>
  </si>
  <si>
    <t>Pelešková Jitka</t>
  </si>
  <si>
    <t>Zdeňková Barbora</t>
  </si>
  <si>
    <t>Pištěková Linda</t>
  </si>
  <si>
    <t>Šrámková Barbora</t>
  </si>
  <si>
    <t>Švehlová Rozárie</t>
  </si>
  <si>
    <t>Kollerová Marika</t>
  </si>
  <si>
    <t>Povišerová,Nečasová,Kubešová</t>
  </si>
  <si>
    <t>Filausová Barbora</t>
  </si>
  <si>
    <t>Dvořáková Kateřina</t>
  </si>
  <si>
    <t>Bagová Nikola</t>
  </si>
  <si>
    <t>Bago, Imbrová,Kubešová</t>
  </si>
  <si>
    <t>Polívková, Vandělíková</t>
  </si>
  <si>
    <t>Bago,Imbrová,Kubešová</t>
  </si>
  <si>
    <t>Bartošová Kristýna</t>
  </si>
  <si>
    <t>Bago</t>
  </si>
  <si>
    <t>Sokol H.Počernice</t>
  </si>
  <si>
    <r>
      <t>E-</t>
    </r>
    <r>
      <rPr>
        <b/>
        <u val="single"/>
        <sz val="7"/>
        <rFont val="Calibri"/>
        <family val="2"/>
      </rPr>
      <t>Ø</t>
    </r>
  </si>
  <si>
    <t>Agustová,Hubáčková</t>
  </si>
  <si>
    <t>Linková Eliška</t>
  </si>
  <si>
    <t>Kvitová Zoe</t>
  </si>
  <si>
    <t>Sýkorová</t>
  </si>
  <si>
    <t>Vopálenská Natálie</t>
  </si>
  <si>
    <t>Králová Natálie</t>
  </si>
  <si>
    <t>Králová Kristýna</t>
  </si>
  <si>
    <t>Augustová,Hubáčková</t>
  </si>
  <si>
    <t>Petříková Nikol</t>
  </si>
  <si>
    <t>Augustová, Hubáčková</t>
  </si>
  <si>
    <t>Horáková Lucie</t>
  </si>
  <si>
    <t>Ježková Lucie</t>
  </si>
  <si>
    <t>Vondrášková Ema</t>
  </si>
  <si>
    <t>Loko Veselí</t>
  </si>
  <si>
    <t>KSG Znojmo</t>
  </si>
  <si>
    <t>Křístelová</t>
  </si>
  <si>
    <t>Procházková Kristýna</t>
  </si>
  <si>
    <t>Vojtěchová Anna</t>
  </si>
  <si>
    <t>Omastová Karolína</t>
  </si>
  <si>
    <t>Nová Včelnice</t>
  </si>
  <si>
    <t>Prokop + kol.</t>
  </si>
  <si>
    <t>Panošová,Cepák, Blažková</t>
  </si>
  <si>
    <t>Mikolášková Michaela</t>
  </si>
  <si>
    <t>Makovičková Patricie</t>
  </si>
  <si>
    <t>KSG Litvínov</t>
  </si>
  <si>
    <t>Šturmová, Kargelcev</t>
  </si>
  <si>
    <t>Strýhalová Agáta</t>
  </si>
  <si>
    <t>Hocelíková Uršula</t>
  </si>
  <si>
    <t>Chaloupková Denisa</t>
  </si>
  <si>
    <t>Nováková Bára</t>
  </si>
  <si>
    <t>Herinková Tereza</t>
  </si>
  <si>
    <t>Šrotová Valérie</t>
  </si>
  <si>
    <t>Novotná,Líkařová</t>
  </si>
  <si>
    <t>Folbrechtová Nela</t>
  </si>
  <si>
    <t>Krupová Klaudie</t>
  </si>
  <si>
    <t>Eisseltová Ellen</t>
  </si>
  <si>
    <t>Vybíralová Kateřina</t>
  </si>
  <si>
    <t>E5</t>
  </si>
  <si>
    <t>Kubešková Karolína</t>
  </si>
  <si>
    <t>Spartak S. Ústí</t>
  </si>
  <si>
    <t>Pazdírková Kateřina</t>
  </si>
  <si>
    <t>Kürfüstová Nikola</t>
  </si>
  <si>
    <t>Hýblová Kristýna</t>
  </si>
  <si>
    <t>Povišerová,Nečasová, Kubešová</t>
  </si>
  <si>
    <t>nar.</t>
  </si>
  <si>
    <t>Jméno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</si>
</sst>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0\ _K_č;[Red]#,##0.00\ _K_č"/>
    <numFmt numFmtId="166" formatCode="0.000;[Red]0.000"/>
    <numFmt numFmtId="167" formatCode="0.0;[Red]0.0"/>
    <numFmt numFmtId="168" formatCode="0;[Red]0"/>
    <numFmt numFmtId="169" formatCode="0.0"/>
    <numFmt numFmtId="170" formatCode="0.000"/>
    <numFmt numFmtId="171" formatCode="0.0000;[Red]0.0000"/>
    <numFmt numFmtId="172" formatCode="0.00000;[Red]0.00000"/>
    <numFmt numFmtId="173" formatCode="0.000000;[Red]0.000000"/>
    <numFmt numFmtId="174" formatCode="0.0000000;[Red]0.0000000"/>
    <numFmt numFmtId="175" formatCode="0.00000000;[Red]0.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6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i/>
      <sz val="14"/>
      <name val="Arial CE"/>
      <family val="0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7"/>
      <name val="Calibri"/>
      <family val="2"/>
    </font>
    <font>
      <b/>
      <sz val="6"/>
      <name val="Arial"/>
      <family val="2"/>
    </font>
    <font>
      <b/>
      <sz val="7"/>
      <name val="Arial"/>
      <family val="2"/>
    </font>
    <font>
      <b/>
      <i/>
      <sz val="11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u val="single"/>
      <sz val="10"/>
      <name val="Arial CE"/>
      <family val="0"/>
    </font>
    <font>
      <b/>
      <i/>
      <u val="single"/>
      <sz val="14"/>
      <name val="Arial CE"/>
      <family val="0"/>
    </font>
    <font>
      <b/>
      <i/>
      <u val="single"/>
      <sz val="8"/>
      <name val="Arial CE"/>
      <family val="0"/>
    </font>
    <font>
      <b/>
      <u val="single"/>
      <sz val="8"/>
      <name val="Arial CE"/>
      <family val="2"/>
    </font>
    <font>
      <b/>
      <u val="single"/>
      <sz val="14"/>
      <name val="Arial CE"/>
      <family val="2"/>
    </font>
    <font>
      <b/>
      <i/>
      <u val="single"/>
      <sz val="11"/>
      <name val="Arial CE"/>
      <family val="0"/>
    </font>
    <font>
      <b/>
      <u val="single"/>
      <sz val="11"/>
      <name val="Arial CE"/>
      <family val="0"/>
    </font>
    <font>
      <u val="single"/>
      <sz val="8"/>
      <name val="Arial CE"/>
      <family val="2"/>
    </font>
    <font>
      <u val="single"/>
      <sz val="11"/>
      <name val="Arial CE"/>
      <family val="0"/>
    </font>
    <font>
      <b/>
      <u val="single"/>
      <sz val="7"/>
      <name val="Arial"/>
      <family val="2"/>
    </font>
    <font>
      <b/>
      <u val="single"/>
      <sz val="7"/>
      <name val="Calibri"/>
      <family val="2"/>
    </font>
    <font>
      <b/>
      <u val="single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name val="Arial CE"/>
      <family val="0"/>
    </font>
    <font>
      <u val="single"/>
      <sz val="9"/>
      <name val="Arial CE"/>
      <family val="0"/>
    </font>
    <font>
      <b/>
      <u val="single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19" borderId="0" applyNumberFormat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5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9" fontId="9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9" fontId="9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5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167" fontId="45" fillId="0" borderId="19" xfId="0" applyNumberFormat="1" applyFont="1" applyFill="1" applyBorder="1" applyAlignment="1">
      <alignment horizontal="center"/>
    </xf>
    <xf numFmtId="169" fontId="46" fillId="0" borderId="19" xfId="0" applyNumberFormat="1" applyFont="1" applyBorder="1" applyAlignment="1">
      <alignment horizontal="center"/>
    </xf>
    <xf numFmtId="169" fontId="46" fillId="0" borderId="16" xfId="0" applyNumberFormat="1" applyFont="1" applyBorder="1" applyAlignment="1">
      <alignment horizontal="center"/>
    </xf>
    <xf numFmtId="166" fontId="45" fillId="33" borderId="16" xfId="0" applyNumberFormat="1" applyFont="1" applyFill="1" applyBorder="1" applyAlignment="1">
      <alignment horizontal="center"/>
    </xf>
    <xf numFmtId="169" fontId="45" fillId="0" borderId="16" xfId="0" applyNumberFormat="1" applyFont="1" applyFill="1" applyBorder="1" applyAlignment="1">
      <alignment horizontal="center"/>
    </xf>
    <xf numFmtId="170" fontId="47" fillId="33" borderId="16" xfId="0" applyNumberFormat="1" applyFont="1" applyFill="1" applyBorder="1" applyAlignment="1">
      <alignment horizontal="center"/>
    </xf>
    <xf numFmtId="167" fontId="45" fillId="0" borderId="16" xfId="0" applyNumberFormat="1" applyFont="1" applyFill="1" applyBorder="1" applyAlignment="1">
      <alignment horizontal="center"/>
    </xf>
    <xf numFmtId="164" fontId="45" fillId="33" borderId="16" xfId="0" applyNumberFormat="1" applyFont="1" applyFill="1" applyBorder="1" applyAlignment="1">
      <alignment horizontal="center"/>
    </xf>
    <xf numFmtId="164" fontId="45" fillId="33" borderId="19" xfId="0" applyNumberFormat="1" applyFont="1" applyFill="1" applyBorder="1" applyAlignment="1">
      <alignment horizontal="center"/>
    </xf>
    <xf numFmtId="170" fontId="47" fillId="33" borderId="17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7" fontId="45" fillId="0" borderId="13" xfId="0" applyNumberFormat="1" applyFont="1" applyFill="1" applyBorder="1" applyAlignment="1">
      <alignment horizontal="center"/>
    </xf>
    <xf numFmtId="169" fontId="46" fillId="0" borderId="13" xfId="0" applyNumberFormat="1" applyFont="1" applyBorder="1" applyAlignment="1">
      <alignment horizontal="center"/>
    </xf>
    <xf numFmtId="166" fontId="45" fillId="33" borderId="13" xfId="0" applyNumberFormat="1" applyFont="1" applyFill="1" applyBorder="1" applyAlignment="1">
      <alignment horizontal="center"/>
    </xf>
    <xf numFmtId="169" fontId="45" fillId="0" borderId="13" xfId="0" applyNumberFormat="1" applyFont="1" applyFill="1" applyBorder="1" applyAlignment="1">
      <alignment horizontal="center"/>
    </xf>
    <xf numFmtId="170" fontId="47" fillId="33" borderId="13" xfId="0" applyNumberFormat="1" applyFont="1" applyFill="1" applyBorder="1" applyAlignment="1">
      <alignment horizontal="center"/>
    </xf>
    <xf numFmtId="164" fontId="45" fillId="33" borderId="13" xfId="0" applyNumberFormat="1" applyFont="1" applyFill="1" applyBorder="1" applyAlignment="1">
      <alignment horizontal="center"/>
    </xf>
    <xf numFmtId="170" fontId="47" fillId="33" borderId="11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/>
    </xf>
    <xf numFmtId="167" fontId="45" fillId="32" borderId="13" xfId="0" applyNumberFormat="1" applyFont="1" applyFill="1" applyBorder="1" applyAlignment="1">
      <alignment horizontal="center"/>
    </xf>
    <xf numFmtId="169" fontId="46" fillId="32" borderId="13" xfId="0" applyNumberFormat="1" applyFont="1" applyFill="1" applyBorder="1" applyAlignment="1">
      <alignment horizontal="center"/>
    </xf>
    <xf numFmtId="166" fontId="45" fillId="32" borderId="13" xfId="0" applyNumberFormat="1" applyFont="1" applyFill="1" applyBorder="1" applyAlignment="1">
      <alignment horizontal="center"/>
    </xf>
    <xf numFmtId="169" fontId="45" fillId="32" borderId="13" xfId="0" applyNumberFormat="1" applyFont="1" applyFill="1" applyBorder="1" applyAlignment="1">
      <alignment horizontal="center"/>
    </xf>
    <xf numFmtId="170" fontId="47" fillId="32" borderId="13" xfId="0" applyNumberFormat="1" applyFont="1" applyFill="1" applyBorder="1" applyAlignment="1">
      <alignment horizontal="center"/>
    </xf>
    <xf numFmtId="164" fontId="45" fillId="32" borderId="13" xfId="0" applyNumberFormat="1" applyFont="1" applyFill="1" applyBorder="1" applyAlignment="1">
      <alignment horizontal="center"/>
    </xf>
    <xf numFmtId="170" fontId="47" fillId="32" borderId="11" xfId="0" applyNumberFormat="1" applyFont="1" applyFill="1" applyBorder="1" applyAlignment="1">
      <alignment horizontal="center"/>
    </xf>
    <xf numFmtId="0" fontId="5" fillId="0" borderId="20" xfId="0" applyFont="1" applyBorder="1" applyAlignment="1">
      <alignment/>
    </xf>
    <xf numFmtId="167" fontId="45" fillId="0" borderId="15" xfId="0" applyNumberFormat="1" applyFont="1" applyFill="1" applyBorder="1" applyAlignment="1">
      <alignment horizontal="center"/>
    </xf>
    <xf numFmtId="169" fontId="46" fillId="0" borderId="15" xfId="0" applyNumberFormat="1" applyFont="1" applyBorder="1" applyAlignment="1">
      <alignment horizontal="center"/>
    </xf>
    <xf numFmtId="166" fontId="45" fillId="33" borderId="15" xfId="0" applyNumberFormat="1" applyFont="1" applyFill="1" applyBorder="1" applyAlignment="1">
      <alignment horizontal="center"/>
    </xf>
    <xf numFmtId="169" fontId="45" fillId="0" borderId="15" xfId="0" applyNumberFormat="1" applyFont="1" applyFill="1" applyBorder="1" applyAlignment="1">
      <alignment horizontal="center"/>
    </xf>
    <xf numFmtId="170" fontId="47" fillId="33" borderId="15" xfId="0" applyNumberFormat="1" applyFont="1" applyFill="1" applyBorder="1" applyAlignment="1">
      <alignment horizontal="center"/>
    </xf>
    <xf numFmtId="164" fontId="45" fillId="33" borderId="15" xfId="0" applyNumberFormat="1" applyFont="1" applyFill="1" applyBorder="1" applyAlignment="1">
      <alignment horizontal="center"/>
    </xf>
    <xf numFmtId="170" fontId="47" fillId="33" borderId="14" xfId="0" applyNumberFormat="1" applyFont="1" applyFill="1" applyBorder="1" applyAlignment="1">
      <alignment horizontal="center"/>
    </xf>
    <xf numFmtId="170" fontId="5" fillId="0" borderId="21" xfId="0" applyNumberFormat="1" applyFont="1" applyBorder="1" applyAlignment="1">
      <alignment horizontal="center"/>
    </xf>
    <xf numFmtId="170" fontId="48" fillId="0" borderId="22" xfId="0" applyNumberFormat="1" applyFont="1" applyBorder="1" applyAlignment="1">
      <alignment horizontal="center"/>
    </xf>
    <xf numFmtId="170" fontId="48" fillId="0" borderId="23" xfId="0" applyNumberFormat="1" applyFont="1" applyBorder="1" applyAlignment="1">
      <alignment horizontal="center"/>
    </xf>
    <xf numFmtId="170" fontId="48" fillId="32" borderId="23" xfId="0" applyNumberFormat="1" applyFont="1" applyFill="1" applyBorder="1" applyAlignment="1">
      <alignment horizontal="center"/>
    </xf>
    <xf numFmtId="170" fontId="48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/>
    </xf>
    <xf numFmtId="170" fontId="47" fillId="33" borderId="25" xfId="0" applyNumberFormat="1" applyFont="1" applyFill="1" applyBorder="1" applyAlignment="1">
      <alignment horizontal="center"/>
    </xf>
    <xf numFmtId="167" fontId="45" fillId="0" borderId="26" xfId="0" applyNumberFormat="1" applyFont="1" applyFill="1" applyBorder="1" applyAlignment="1">
      <alignment horizontal="center"/>
    </xf>
    <xf numFmtId="164" fontId="45" fillId="34" borderId="27" xfId="0" applyNumberFormat="1" applyFont="1" applyFill="1" applyBorder="1" applyAlignment="1">
      <alignment horizontal="center"/>
    </xf>
    <xf numFmtId="167" fontId="45" fillId="0" borderId="28" xfId="0" applyNumberFormat="1" applyFont="1" applyFill="1" applyBorder="1" applyAlignment="1">
      <alignment horizontal="center"/>
    </xf>
    <xf numFmtId="164" fontId="45" fillId="34" borderId="19" xfId="0" applyNumberFormat="1" applyFont="1" applyFill="1" applyBorder="1" applyAlignment="1">
      <alignment horizontal="center"/>
    </xf>
    <xf numFmtId="170" fontId="47" fillId="33" borderId="29" xfId="0" applyNumberFormat="1" applyFont="1" applyFill="1" applyBorder="1" applyAlignment="1">
      <alignment horizontal="center"/>
    </xf>
    <xf numFmtId="167" fontId="45" fillId="0" borderId="30" xfId="0" applyNumberFormat="1" applyFont="1" applyFill="1" applyBorder="1" applyAlignment="1">
      <alignment horizontal="center"/>
    </xf>
    <xf numFmtId="167" fontId="45" fillId="0" borderId="31" xfId="0" applyNumberFormat="1" applyFont="1" applyFill="1" applyBorder="1" applyAlignment="1">
      <alignment horizontal="center"/>
    </xf>
    <xf numFmtId="164" fontId="45" fillId="34" borderId="13" xfId="0" applyNumberFormat="1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9" fillId="0" borderId="31" xfId="0" applyFont="1" applyBorder="1" applyAlignment="1">
      <alignment/>
    </xf>
    <xf numFmtId="0" fontId="49" fillId="0" borderId="13" xfId="0" applyFont="1" applyFill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34" borderId="17" xfId="0" applyFont="1" applyFill="1" applyBorder="1" applyAlignment="1">
      <alignment/>
    </xf>
    <xf numFmtId="0" fontId="5" fillId="0" borderId="28" xfId="0" applyFont="1" applyBorder="1" applyAlignment="1">
      <alignment/>
    </xf>
    <xf numFmtId="0" fontId="23" fillId="0" borderId="13" xfId="0" applyFont="1" applyBorder="1" applyAlignment="1">
      <alignment/>
    </xf>
    <xf numFmtId="0" fontId="5" fillId="32" borderId="31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170" fontId="47" fillId="32" borderId="29" xfId="0" applyNumberFormat="1" applyFont="1" applyFill="1" applyBorder="1" applyAlignment="1">
      <alignment horizontal="center"/>
    </xf>
    <xf numFmtId="167" fontId="45" fillId="32" borderId="30" xfId="0" applyNumberFormat="1" applyFont="1" applyFill="1" applyBorder="1" applyAlignment="1">
      <alignment horizontal="center"/>
    </xf>
    <xf numFmtId="164" fontId="45" fillId="32" borderId="27" xfId="0" applyNumberFormat="1" applyFont="1" applyFill="1" applyBorder="1" applyAlignment="1">
      <alignment horizontal="center"/>
    </xf>
    <xf numFmtId="167" fontId="45" fillId="32" borderId="31" xfId="0" applyNumberFormat="1" applyFont="1" applyFill="1" applyBorder="1" applyAlignment="1">
      <alignment horizontal="center"/>
    </xf>
    <xf numFmtId="167" fontId="45" fillId="32" borderId="26" xfId="0" applyNumberFormat="1" applyFont="1" applyFill="1" applyBorder="1" applyAlignment="1">
      <alignment horizontal="center"/>
    </xf>
    <xf numFmtId="0" fontId="5" fillId="32" borderId="24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170" fontId="48" fillId="0" borderId="32" xfId="0" applyNumberFormat="1" applyFont="1" applyBorder="1" applyAlignment="1">
      <alignment horizontal="center"/>
    </xf>
    <xf numFmtId="0" fontId="48" fillId="0" borderId="33" xfId="0" applyFont="1" applyBorder="1" applyAlignment="1">
      <alignment/>
    </xf>
    <xf numFmtId="0" fontId="1" fillId="0" borderId="0" xfId="0" applyFont="1" applyAlignment="1">
      <alignment/>
    </xf>
    <xf numFmtId="0" fontId="5" fillId="0" borderId="34" xfId="0" applyFont="1" applyBorder="1" applyAlignment="1">
      <alignment/>
    </xf>
    <xf numFmtId="170" fontId="47" fillId="33" borderId="35" xfId="0" applyNumberFormat="1" applyFont="1" applyFill="1" applyBorder="1" applyAlignment="1">
      <alignment horizontal="center"/>
    </xf>
    <xf numFmtId="170" fontId="48" fillId="0" borderId="36" xfId="0" applyNumberFormat="1" applyFont="1" applyBorder="1" applyAlignment="1">
      <alignment horizontal="center"/>
    </xf>
    <xf numFmtId="0" fontId="3" fillId="32" borderId="11" xfId="0" applyFont="1" applyFill="1" applyBorder="1" applyAlignment="1">
      <alignment wrapText="1"/>
    </xf>
    <xf numFmtId="170" fontId="47" fillId="32" borderId="16" xfId="0" applyNumberFormat="1" applyFont="1" applyFill="1" applyBorder="1" applyAlignment="1">
      <alignment horizontal="center"/>
    </xf>
    <xf numFmtId="170" fontId="48" fillId="32" borderId="36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wrapText="1"/>
    </xf>
    <xf numFmtId="167" fontId="45" fillId="32" borderId="16" xfId="0" applyNumberFormat="1" applyFont="1" applyFill="1" applyBorder="1" applyAlignment="1">
      <alignment horizontal="center"/>
    </xf>
    <xf numFmtId="169" fontId="46" fillId="32" borderId="16" xfId="0" applyNumberFormat="1" applyFont="1" applyFill="1" applyBorder="1" applyAlignment="1">
      <alignment horizontal="center"/>
    </xf>
    <xf numFmtId="169" fontId="45" fillId="32" borderId="16" xfId="0" applyNumberFormat="1" applyFont="1" applyFill="1" applyBorder="1" applyAlignment="1">
      <alignment horizontal="center"/>
    </xf>
    <xf numFmtId="164" fontId="45" fillId="32" borderId="16" xfId="0" applyNumberFormat="1" applyFont="1" applyFill="1" applyBorder="1" applyAlignment="1">
      <alignment horizontal="center"/>
    </xf>
    <xf numFmtId="170" fontId="47" fillId="32" borderId="17" xfId="0" applyNumberFormat="1" applyFont="1" applyFill="1" applyBorder="1" applyAlignment="1">
      <alignment horizontal="center"/>
    </xf>
    <xf numFmtId="170" fontId="48" fillId="32" borderId="32" xfId="0" applyNumberFormat="1" applyFont="1" applyFill="1" applyBorder="1" applyAlignment="1">
      <alignment horizontal="center"/>
    </xf>
    <xf numFmtId="0" fontId="25" fillId="35" borderId="37" xfId="0" applyFont="1" applyFill="1" applyBorder="1" applyAlignment="1">
      <alignment horizontal="center" vertical="center" wrapText="1"/>
    </xf>
    <xf numFmtId="0" fontId="25" fillId="35" borderId="38" xfId="0" applyFont="1" applyFill="1" applyBorder="1" applyAlignment="1">
      <alignment horizontal="center" vertical="center" wrapText="1"/>
    </xf>
    <xf numFmtId="0" fontId="25" fillId="35" borderId="39" xfId="0" applyFont="1" applyFill="1" applyBorder="1" applyAlignment="1">
      <alignment horizontal="center" vertical="center" wrapText="1"/>
    </xf>
    <xf numFmtId="0" fontId="25" fillId="35" borderId="40" xfId="0" applyFont="1" applyFill="1" applyBorder="1" applyAlignment="1">
      <alignment horizontal="center" vertical="center" wrapText="1"/>
    </xf>
    <xf numFmtId="49" fontId="27" fillId="35" borderId="41" xfId="0" applyNumberFormat="1" applyFont="1" applyFill="1" applyBorder="1" applyAlignment="1">
      <alignment horizontal="center" vertical="center" wrapText="1"/>
    </xf>
    <xf numFmtId="49" fontId="26" fillId="35" borderId="42" xfId="0" applyNumberFormat="1" applyFont="1" applyFill="1" applyBorder="1" applyAlignment="1">
      <alignment horizontal="center" vertical="center" wrapText="1"/>
    </xf>
    <xf numFmtId="49" fontId="25" fillId="35" borderId="40" xfId="0" applyNumberFormat="1" applyFont="1" applyFill="1" applyBorder="1" applyAlignment="1">
      <alignment horizontal="center" vertical="center" wrapText="1"/>
    </xf>
    <xf numFmtId="49" fontId="26" fillId="35" borderId="43" xfId="0" applyNumberFormat="1" applyFont="1" applyFill="1" applyBorder="1" applyAlignment="1">
      <alignment horizontal="center" vertical="center" wrapText="1"/>
    </xf>
    <xf numFmtId="0" fontId="25" fillId="35" borderId="44" xfId="0" applyFont="1" applyFill="1" applyBorder="1" applyAlignment="1">
      <alignment horizontal="center" vertical="center" wrapText="1"/>
    </xf>
    <xf numFmtId="49" fontId="25" fillId="35" borderId="45" xfId="0" applyNumberFormat="1" applyFont="1" applyFill="1" applyBorder="1" applyAlignment="1">
      <alignment horizontal="center" vertical="center" wrapText="1"/>
    </xf>
    <xf numFmtId="49" fontId="26" fillId="35" borderId="46" xfId="0" applyNumberFormat="1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/>
    </xf>
    <xf numFmtId="0" fontId="14" fillId="35" borderId="48" xfId="0" applyFont="1" applyFill="1" applyBorder="1" applyAlignment="1">
      <alignment horizontal="center" vertical="center"/>
    </xf>
    <xf numFmtId="0" fontId="14" fillId="35" borderId="49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14" fillId="35" borderId="50" xfId="0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/>
    </xf>
    <xf numFmtId="0" fontId="1" fillId="35" borderId="52" xfId="0" applyFont="1" applyFill="1" applyBorder="1" applyAlignment="1">
      <alignment horizontal="center" vertical="center"/>
    </xf>
    <xf numFmtId="0" fontId="1" fillId="35" borderId="53" xfId="0" applyFont="1" applyFill="1" applyBorder="1" applyAlignment="1">
      <alignment horizontal="center" vertical="center"/>
    </xf>
    <xf numFmtId="0" fontId="1" fillId="35" borderId="54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horizontal="center" vertical="center" wrapText="1"/>
    </xf>
    <xf numFmtId="0" fontId="12" fillId="35" borderId="39" xfId="0" applyFont="1" applyFill="1" applyBorder="1" applyAlignment="1">
      <alignment horizontal="center" vertical="center" wrapText="1"/>
    </xf>
    <xf numFmtId="0" fontId="12" fillId="35" borderId="40" xfId="0" applyFont="1" applyFill="1" applyBorder="1" applyAlignment="1">
      <alignment horizontal="center" vertical="center" wrapText="1"/>
    </xf>
    <xf numFmtId="0" fontId="12" fillId="35" borderId="45" xfId="0" applyFont="1" applyFill="1" applyBorder="1" applyAlignment="1">
      <alignment horizontal="center" vertical="center" wrapText="1"/>
    </xf>
    <xf numFmtId="49" fontId="11" fillId="35" borderId="41" xfId="0" applyNumberFormat="1" applyFont="1" applyFill="1" applyBorder="1" applyAlignment="1">
      <alignment horizontal="center" vertical="center" wrapText="1"/>
    </xf>
    <xf numFmtId="49" fontId="10" fillId="35" borderId="55" xfId="0" applyNumberFormat="1" applyFont="1" applyFill="1" applyBorder="1" applyAlignment="1">
      <alignment horizontal="center" vertical="center" wrapText="1"/>
    </xf>
    <xf numFmtId="49" fontId="12" fillId="35" borderId="40" xfId="0" applyNumberFormat="1" applyFont="1" applyFill="1" applyBorder="1" applyAlignment="1">
      <alignment horizontal="center" vertical="center" wrapText="1"/>
    </xf>
    <xf numFmtId="49" fontId="12" fillId="35" borderId="45" xfId="0" applyNumberFormat="1" applyFont="1" applyFill="1" applyBorder="1" applyAlignment="1">
      <alignment horizontal="center" vertical="center" wrapText="1"/>
    </xf>
    <xf numFmtId="49" fontId="10" fillId="35" borderId="46" xfId="0" applyNumberFormat="1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 vertical="center"/>
    </xf>
    <xf numFmtId="0" fontId="1" fillId="35" borderId="54" xfId="0" applyFont="1" applyFill="1" applyBorder="1" applyAlignment="1">
      <alignment horizontal="center" vertical="center"/>
    </xf>
    <xf numFmtId="0" fontId="1" fillId="35" borderId="5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 vertical="center"/>
    </xf>
    <xf numFmtId="49" fontId="10" fillId="35" borderId="43" xfId="0" applyNumberFormat="1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="84" zoomScaleNormal="84" zoomScalePageLayoutView="0" workbookViewId="0" topLeftCell="A1">
      <selection activeCell="D16" sqref="D16"/>
    </sheetView>
  </sheetViews>
  <sheetFormatPr defaultColWidth="9.00390625" defaultRowHeight="12.75"/>
  <cols>
    <col min="1" max="1" width="3.625" style="0" customWidth="1"/>
    <col min="2" max="2" width="20.125" style="0" customWidth="1"/>
    <col min="3" max="3" width="5.625" style="23" customWidth="1"/>
    <col min="4" max="4" width="16.125" style="22" bestFit="1" customWidth="1"/>
    <col min="5" max="5" width="18.875" style="0" customWidth="1"/>
    <col min="6" max="6" width="3.75390625" style="0" customWidth="1"/>
    <col min="7" max="7" width="4.25390625" style="0" customWidth="1"/>
    <col min="8" max="10" width="3.625" style="0" customWidth="1"/>
    <col min="11" max="11" width="5.125" style="0" customWidth="1"/>
    <col min="12" max="12" width="4.125" style="0" hidden="1" customWidth="1"/>
    <col min="13" max="13" width="6.375" style="0" bestFit="1" customWidth="1"/>
    <col min="14" max="14" width="3.75390625" style="0" customWidth="1"/>
    <col min="15" max="15" width="5.125" style="0" bestFit="1" customWidth="1"/>
    <col min="16" max="19" width="3.625" style="0" customWidth="1"/>
    <col min="20" max="20" width="4.75390625" style="0" customWidth="1"/>
    <col min="21" max="21" width="4.125" style="0" hidden="1" customWidth="1"/>
    <col min="22" max="22" width="6.375" style="0" bestFit="1" customWidth="1"/>
    <col min="23" max="23" width="3.75390625" style="0" customWidth="1"/>
    <col min="24" max="24" width="4.625" style="0" bestFit="1" customWidth="1"/>
    <col min="25" max="29" width="3.625" style="0" customWidth="1"/>
    <col min="30" max="30" width="4.75390625" style="0" customWidth="1"/>
    <col min="31" max="31" width="4.125" style="0" hidden="1" customWidth="1"/>
    <col min="32" max="32" width="6.375" style="0" bestFit="1" customWidth="1"/>
    <col min="33" max="33" width="3.75390625" style="0" customWidth="1"/>
    <col min="34" max="34" width="4.625" style="0" bestFit="1" customWidth="1"/>
    <col min="35" max="38" width="3.625" style="0" customWidth="1"/>
    <col min="39" max="39" width="4.75390625" style="0" customWidth="1"/>
    <col min="40" max="40" width="4.125" style="0" hidden="1" customWidth="1"/>
    <col min="41" max="41" width="6.375" style="0" bestFit="1" customWidth="1"/>
    <col min="42" max="42" width="8.00390625" style="150" bestFit="1" customWidth="1"/>
  </cols>
  <sheetData>
    <row r="1" spans="1:42" ht="18.75">
      <c r="A1" s="44" t="s">
        <v>91</v>
      </c>
      <c r="B1" s="45" t="s">
        <v>88</v>
      </c>
      <c r="C1" s="46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146"/>
    </row>
    <row r="2" spans="1:42" ht="18.75">
      <c r="A2" s="44"/>
      <c r="B2" s="45" t="s">
        <v>94</v>
      </c>
      <c r="C2" s="46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146"/>
    </row>
    <row r="3" spans="1:42" ht="18">
      <c r="A3" s="44"/>
      <c r="B3" s="49" t="s">
        <v>89</v>
      </c>
      <c r="C3" s="46"/>
      <c r="D3" s="47"/>
      <c r="E3" s="50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146"/>
    </row>
    <row r="4" spans="1:42" ht="15.75" thickBot="1">
      <c r="A4" s="51"/>
      <c r="B4" s="50" t="s">
        <v>34</v>
      </c>
      <c r="C4" s="52"/>
      <c r="D4" s="53"/>
      <c r="E4" s="5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147"/>
    </row>
    <row r="5" spans="1:42" ht="21.75" customHeight="1">
      <c r="A5" s="175" t="s">
        <v>1</v>
      </c>
      <c r="B5" s="176" t="s">
        <v>172</v>
      </c>
      <c r="C5" s="177" t="s">
        <v>171</v>
      </c>
      <c r="D5" s="177" t="s">
        <v>0</v>
      </c>
      <c r="E5" s="177" t="s">
        <v>24</v>
      </c>
      <c r="F5" s="197" t="s">
        <v>23</v>
      </c>
      <c r="G5" s="197"/>
      <c r="H5" s="197"/>
      <c r="I5" s="197"/>
      <c r="J5" s="197"/>
      <c r="K5" s="197"/>
      <c r="L5" s="197"/>
      <c r="M5" s="198"/>
      <c r="N5" s="197" t="s">
        <v>26</v>
      </c>
      <c r="O5" s="197"/>
      <c r="P5" s="197"/>
      <c r="Q5" s="197"/>
      <c r="R5" s="197"/>
      <c r="S5" s="197"/>
      <c r="T5" s="197"/>
      <c r="U5" s="197"/>
      <c r="V5" s="197"/>
      <c r="W5" s="199" t="s">
        <v>22</v>
      </c>
      <c r="X5" s="197"/>
      <c r="Y5" s="197"/>
      <c r="Z5" s="197"/>
      <c r="AA5" s="197"/>
      <c r="AB5" s="197"/>
      <c r="AC5" s="197"/>
      <c r="AD5" s="197"/>
      <c r="AE5" s="197"/>
      <c r="AF5" s="198"/>
      <c r="AG5" s="197" t="s">
        <v>30</v>
      </c>
      <c r="AH5" s="197"/>
      <c r="AI5" s="197"/>
      <c r="AJ5" s="197"/>
      <c r="AK5" s="197"/>
      <c r="AL5" s="197"/>
      <c r="AM5" s="197"/>
      <c r="AN5" s="197"/>
      <c r="AO5" s="198"/>
      <c r="AP5" s="200" t="s">
        <v>18</v>
      </c>
    </row>
    <row r="6" spans="1:42" ht="36.75" customHeight="1" thickBot="1">
      <c r="A6" s="178"/>
      <c r="B6" s="179"/>
      <c r="C6" s="180"/>
      <c r="D6" s="180"/>
      <c r="E6" s="180"/>
      <c r="F6" s="164" t="s">
        <v>29</v>
      </c>
      <c r="G6" s="165" t="s">
        <v>32</v>
      </c>
      <c r="H6" s="166" t="s">
        <v>35</v>
      </c>
      <c r="I6" s="167" t="s">
        <v>36</v>
      </c>
      <c r="J6" s="167" t="s">
        <v>37</v>
      </c>
      <c r="K6" s="165" t="s">
        <v>126</v>
      </c>
      <c r="L6" s="168" t="s">
        <v>28</v>
      </c>
      <c r="M6" s="169" t="s">
        <v>27</v>
      </c>
      <c r="N6" s="166" t="s">
        <v>29</v>
      </c>
      <c r="O6" s="165" t="s">
        <v>32</v>
      </c>
      <c r="P6" s="166" t="s">
        <v>35</v>
      </c>
      <c r="Q6" s="167" t="s">
        <v>36</v>
      </c>
      <c r="R6" s="167" t="s">
        <v>37</v>
      </c>
      <c r="S6" s="170" t="s">
        <v>38</v>
      </c>
      <c r="T6" s="165" t="s">
        <v>126</v>
      </c>
      <c r="U6" s="168" t="s">
        <v>28</v>
      </c>
      <c r="V6" s="171" t="s">
        <v>27</v>
      </c>
      <c r="W6" s="172" t="s">
        <v>29</v>
      </c>
      <c r="X6" s="165" t="s">
        <v>32</v>
      </c>
      <c r="Y6" s="166" t="s">
        <v>35</v>
      </c>
      <c r="Z6" s="167" t="s">
        <v>36</v>
      </c>
      <c r="AA6" s="167" t="s">
        <v>37</v>
      </c>
      <c r="AB6" s="170" t="s">
        <v>38</v>
      </c>
      <c r="AC6" s="173" t="s">
        <v>164</v>
      </c>
      <c r="AD6" s="165" t="s">
        <v>126</v>
      </c>
      <c r="AE6" s="168" t="s">
        <v>28</v>
      </c>
      <c r="AF6" s="174" t="s">
        <v>27</v>
      </c>
      <c r="AG6" s="166" t="s">
        <v>29</v>
      </c>
      <c r="AH6" s="165" t="s">
        <v>32</v>
      </c>
      <c r="AI6" s="166" t="s">
        <v>35</v>
      </c>
      <c r="AJ6" s="167" t="s">
        <v>36</v>
      </c>
      <c r="AK6" s="167" t="s">
        <v>37</v>
      </c>
      <c r="AL6" s="170" t="s">
        <v>38</v>
      </c>
      <c r="AM6" s="165" t="s">
        <v>126</v>
      </c>
      <c r="AN6" s="168" t="s">
        <v>28</v>
      </c>
      <c r="AO6" s="171" t="s">
        <v>27</v>
      </c>
      <c r="AP6" s="201" t="s">
        <v>19</v>
      </c>
    </row>
    <row r="7" spans="1:42" s="80" customFormat="1" ht="21.75" customHeight="1">
      <c r="A7" s="109" t="s">
        <v>2</v>
      </c>
      <c r="B7" s="63" t="s">
        <v>150</v>
      </c>
      <c r="C7" s="43">
        <v>2007</v>
      </c>
      <c r="D7" s="110" t="s">
        <v>151</v>
      </c>
      <c r="E7" s="57" t="s">
        <v>152</v>
      </c>
      <c r="F7" s="76">
        <v>6</v>
      </c>
      <c r="G7" s="72">
        <v>10</v>
      </c>
      <c r="H7" s="72">
        <v>1.7</v>
      </c>
      <c r="I7" s="72">
        <v>1.6</v>
      </c>
      <c r="J7" s="72">
        <v>1.7</v>
      </c>
      <c r="K7" s="73">
        <f aca="true" t="shared" si="0" ref="K7:K35">AVERAGE(H7,I7,J7)</f>
        <v>1.6666666666666667</v>
      </c>
      <c r="L7" s="74"/>
      <c r="M7" s="111">
        <f aca="true" t="shared" si="1" ref="M7:M35">IF(SUM((F7+G7)-K7-L7)&lt;0,0,SUM((F7+G7)-K7-L7))</f>
        <v>14.333333333333334</v>
      </c>
      <c r="N7" s="112">
        <v>4.8</v>
      </c>
      <c r="O7" s="72">
        <v>10</v>
      </c>
      <c r="P7" s="72">
        <v>4.5</v>
      </c>
      <c r="Q7" s="72">
        <v>4.3</v>
      </c>
      <c r="R7" s="72">
        <v>3.9</v>
      </c>
      <c r="S7" s="76">
        <v>3.6</v>
      </c>
      <c r="T7" s="113">
        <f aca="true" t="shared" si="2" ref="T7:T35">SUM((SUM(P7+Q7+R7+S7)-(SUM(MAX(P7:S7)+MIN(P7:S7))))/2)</f>
        <v>4.1000000000000005</v>
      </c>
      <c r="U7" s="74"/>
      <c r="V7" s="79">
        <f aca="true" t="shared" si="3" ref="V7:V35">IF(SUM((N7+O7)-T7-U7)&lt;0,0,SUM((N7+O7)-T7-U7))</f>
        <v>10.7</v>
      </c>
      <c r="W7" s="114">
        <v>3.5</v>
      </c>
      <c r="X7" s="72">
        <v>10</v>
      </c>
      <c r="Y7" s="72">
        <v>1.5</v>
      </c>
      <c r="Z7" s="72">
        <v>0.9</v>
      </c>
      <c r="AA7" s="72">
        <v>1.2</v>
      </c>
      <c r="AB7" s="76">
        <v>1.9</v>
      </c>
      <c r="AC7" s="112">
        <v>1.7</v>
      </c>
      <c r="AD7" s="115">
        <f aca="true" t="shared" si="4" ref="AD7:AD35">SUM((SUM(Y7+Z7+AA7+AB7+AC7)-(SUM(MAX(Y7:AC7)+MIN(Y7:AC7))))/3)</f>
        <v>1.4666666666666668</v>
      </c>
      <c r="AE7" s="74"/>
      <c r="AF7" s="111">
        <f aca="true" t="shared" si="5" ref="AF7:AF35">IF(SUM((W7+X7)-AD7-AE7)&lt;0,0,SUM((W7+X7)-AD7-AE7))</f>
        <v>12.033333333333333</v>
      </c>
      <c r="AG7" s="112">
        <v>3.3</v>
      </c>
      <c r="AH7" s="72">
        <v>10</v>
      </c>
      <c r="AI7" s="72">
        <v>0.9</v>
      </c>
      <c r="AJ7" s="72">
        <v>1</v>
      </c>
      <c r="AK7" s="72">
        <v>1.3</v>
      </c>
      <c r="AL7" s="76">
        <v>1.1</v>
      </c>
      <c r="AM7" s="113">
        <f aca="true" t="shared" si="6" ref="AM7:AM35">SUM((SUM(AI7+AJ7+AK7+AL7)-(SUM(MAX(AI7:AL7)+MIN(AI7:AL7))))/2)</f>
        <v>1.0500000000000003</v>
      </c>
      <c r="AN7" s="74"/>
      <c r="AO7" s="79">
        <f aca="true" t="shared" si="7" ref="AO7:AO35">IF(SUM((AG7+AH7)-AM7-AN7)&lt;0,0,SUM((AG7+AH7)-AM7-AN7))</f>
        <v>12.25</v>
      </c>
      <c r="AP7" s="148">
        <f aca="true" t="shared" si="8" ref="AP7:AP35">SUM(AO7+AF7+V7+M7)</f>
        <v>49.31666666666667</v>
      </c>
    </row>
    <row r="8" spans="1:42" s="80" customFormat="1" ht="21.75" customHeight="1">
      <c r="A8" s="109" t="s">
        <v>3</v>
      </c>
      <c r="B8" s="8" t="s">
        <v>149</v>
      </c>
      <c r="C8" s="15">
        <v>2007</v>
      </c>
      <c r="D8" s="69" t="s">
        <v>151</v>
      </c>
      <c r="E8" s="4" t="s">
        <v>152</v>
      </c>
      <c r="F8" s="81">
        <v>6</v>
      </c>
      <c r="G8" s="82">
        <v>10</v>
      </c>
      <c r="H8" s="82">
        <v>1.9</v>
      </c>
      <c r="I8" s="82">
        <v>1.4</v>
      </c>
      <c r="J8" s="82">
        <v>1.6</v>
      </c>
      <c r="K8" s="83">
        <f t="shared" si="0"/>
        <v>1.6333333333333335</v>
      </c>
      <c r="L8" s="84"/>
      <c r="M8" s="116">
        <f t="shared" si="1"/>
        <v>14.366666666666667</v>
      </c>
      <c r="N8" s="117">
        <v>3.6</v>
      </c>
      <c r="O8" s="82">
        <v>10</v>
      </c>
      <c r="P8" s="82">
        <v>2.8</v>
      </c>
      <c r="Q8" s="82">
        <v>2.6</v>
      </c>
      <c r="R8" s="82">
        <v>2.6</v>
      </c>
      <c r="S8" s="81">
        <v>2.4</v>
      </c>
      <c r="T8" s="113">
        <f t="shared" si="2"/>
        <v>2.6000000000000005</v>
      </c>
      <c r="U8" s="84"/>
      <c r="V8" s="87">
        <f t="shared" si="3"/>
        <v>11</v>
      </c>
      <c r="W8" s="118">
        <v>3.1</v>
      </c>
      <c r="X8" s="82">
        <v>10</v>
      </c>
      <c r="Y8" s="82">
        <v>1.8</v>
      </c>
      <c r="Z8" s="82">
        <v>1.5</v>
      </c>
      <c r="AA8" s="82">
        <v>1.2</v>
      </c>
      <c r="AB8" s="81">
        <v>1.2</v>
      </c>
      <c r="AC8" s="112">
        <v>1.4</v>
      </c>
      <c r="AD8" s="119">
        <f t="shared" si="4"/>
        <v>1.3666666666666665</v>
      </c>
      <c r="AE8" s="84"/>
      <c r="AF8" s="116">
        <f t="shared" si="5"/>
        <v>11.733333333333333</v>
      </c>
      <c r="AG8" s="117">
        <v>3.3</v>
      </c>
      <c r="AH8" s="82">
        <v>10</v>
      </c>
      <c r="AI8" s="82">
        <v>1.7</v>
      </c>
      <c r="AJ8" s="82">
        <v>1.6</v>
      </c>
      <c r="AK8" s="82">
        <v>1.7</v>
      </c>
      <c r="AL8" s="81">
        <v>1.8</v>
      </c>
      <c r="AM8" s="113">
        <f t="shared" si="6"/>
        <v>1.6999999999999997</v>
      </c>
      <c r="AN8" s="84"/>
      <c r="AO8" s="87">
        <f t="shared" si="7"/>
        <v>11.600000000000001</v>
      </c>
      <c r="AP8" s="106">
        <f t="shared" si="8"/>
        <v>48.7</v>
      </c>
    </row>
    <row r="9" spans="1:42" s="80" customFormat="1" ht="21.75" customHeight="1">
      <c r="A9" s="136" t="s">
        <v>4</v>
      </c>
      <c r="B9" s="137" t="s">
        <v>123</v>
      </c>
      <c r="C9" s="66">
        <v>2006</v>
      </c>
      <c r="D9" s="65" t="s">
        <v>125</v>
      </c>
      <c r="E9" s="67" t="s">
        <v>127</v>
      </c>
      <c r="F9" s="89">
        <v>6</v>
      </c>
      <c r="G9" s="90">
        <v>10</v>
      </c>
      <c r="H9" s="90">
        <v>2.6</v>
      </c>
      <c r="I9" s="90">
        <v>2.8</v>
      </c>
      <c r="J9" s="90">
        <v>2.5</v>
      </c>
      <c r="K9" s="91">
        <f t="shared" si="0"/>
        <v>2.6333333333333333</v>
      </c>
      <c r="L9" s="92"/>
      <c r="M9" s="138">
        <f t="shared" si="1"/>
        <v>13.366666666666667</v>
      </c>
      <c r="N9" s="139">
        <v>2.1</v>
      </c>
      <c r="O9" s="90">
        <v>10</v>
      </c>
      <c r="P9" s="90">
        <v>1</v>
      </c>
      <c r="Q9" s="90">
        <v>1.1</v>
      </c>
      <c r="R9" s="90">
        <v>1.2</v>
      </c>
      <c r="S9" s="89">
        <v>1.5</v>
      </c>
      <c r="T9" s="140">
        <f t="shared" si="2"/>
        <v>1.15</v>
      </c>
      <c r="U9" s="92"/>
      <c r="V9" s="95">
        <f t="shared" si="3"/>
        <v>10.95</v>
      </c>
      <c r="W9" s="141">
        <v>3.2</v>
      </c>
      <c r="X9" s="90">
        <v>10</v>
      </c>
      <c r="Y9" s="90">
        <v>3.9</v>
      </c>
      <c r="Z9" s="90">
        <v>2.5</v>
      </c>
      <c r="AA9" s="90">
        <v>2.3</v>
      </c>
      <c r="AB9" s="89">
        <v>2.2</v>
      </c>
      <c r="AC9" s="142">
        <v>1.7</v>
      </c>
      <c r="AD9" s="94">
        <f t="shared" si="4"/>
        <v>2.3333333333333326</v>
      </c>
      <c r="AE9" s="92"/>
      <c r="AF9" s="138">
        <f t="shared" si="5"/>
        <v>10.866666666666667</v>
      </c>
      <c r="AG9" s="139">
        <v>2.9</v>
      </c>
      <c r="AH9" s="90">
        <v>10</v>
      </c>
      <c r="AI9" s="90">
        <v>1.3</v>
      </c>
      <c r="AJ9" s="90">
        <v>1.3</v>
      </c>
      <c r="AK9" s="90">
        <v>1.7</v>
      </c>
      <c r="AL9" s="89">
        <v>1.4</v>
      </c>
      <c r="AM9" s="140">
        <f t="shared" si="6"/>
        <v>1.3499999999999996</v>
      </c>
      <c r="AN9" s="92"/>
      <c r="AO9" s="95">
        <f t="shared" si="7"/>
        <v>11.55</v>
      </c>
      <c r="AP9" s="107">
        <f t="shared" si="8"/>
        <v>46.733333333333334</v>
      </c>
    </row>
    <row r="10" spans="1:42" s="80" customFormat="1" ht="21.75" customHeight="1">
      <c r="A10" s="143" t="s">
        <v>5</v>
      </c>
      <c r="B10" s="137" t="s">
        <v>168</v>
      </c>
      <c r="C10" s="66">
        <v>2007</v>
      </c>
      <c r="D10" s="65" t="s">
        <v>125</v>
      </c>
      <c r="E10" s="67" t="s">
        <v>127</v>
      </c>
      <c r="F10" s="89">
        <v>6</v>
      </c>
      <c r="G10" s="90">
        <v>10</v>
      </c>
      <c r="H10" s="90">
        <v>1.9</v>
      </c>
      <c r="I10" s="90">
        <v>1.9</v>
      </c>
      <c r="J10" s="90">
        <v>2.5</v>
      </c>
      <c r="K10" s="91">
        <f t="shared" si="0"/>
        <v>2.1</v>
      </c>
      <c r="L10" s="92"/>
      <c r="M10" s="138">
        <f t="shared" si="1"/>
        <v>13.9</v>
      </c>
      <c r="N10" s="139">
        <v>2.1</v>
      </c>
      <c r="O10" s="90">
        <v>10</v>
      </c>
      <c r="P10" s="90">
        <v>1.6</v>
      </c>
      <c r="Q10" s="90">
        <v>1.4</v>
      </c>
      <c r="R10" s="90">
        <v>1.2</v>
      </c>
      <c r="S10" s="89">
        <v>1.4</v>
      </c>
      <c r="T10" s="140">
        <f t="shared" si="2"/>
        <v>1.4</v>
      </c>
      <c r="U10" s="92"/>
      <c r="V10" s="95">
        <f t="shared" si="3"/>
        <v>10.7</v>
      </c>
      <c r="W10" s="141">
        <v>3.2</v>
      </c>
      <c r="X10" s="90">
        <v>10</v>
      </c>
      <c r="Y10" s="90">
        <v>3.4</v>
      </c>
      <c r="Z10" s="90">
        <v>2.8</v>
      </c>
      <c r="AA10" s="90">
        <v>2.9</v>
      </c>
      <c r="AB10" s="89">
        <v>3.3</v>
      </c>
      <c r="AC10" s="142">
        <v>3</v>
      </c>
      <c r="AD10" s="94">
        <f t="shared" si="4"/>
        <v>3.0666666666666664</v>
      </c>
      <c r="AE10" s="92"/>
      <c r="AF10" s="138">
        <f t="shared" si="5"/>
        <v>10.133333333333333</v>
      </c>
      <c r="AG10" s="139">
        <v>3</v>
      </c>
      <c r="AH10" s="90">
        <v>10</v>
      </c>
      <c r="AI10" s="90">
        <v>1.2</v>
      </c>
      <c r="AJ10" s="90">
        <v>1.4</v>
      </c>
      <c r="AK10" s="90">
        <v>1.6</v>
      </c>
      <c r="AL10" s="89">
        <v>1.5</v>
      </c>
      <c r="AM10" s="140">
        <f t="shared" si="6"/>
        <v>1.4499999999999997</v>
      </c>
      <c r="AN10" s="92"/>
      <c r="AO10" s="95">
        <f t="shared" si="7"/>
        <v>11.55</v>
      </c>
      <c r="AP10" s="107">
        <f t="shared" si="8"/>
        <v>46.28333333333333</v>
      </c>
    </row>
    <row r="11" spans="1:42" s="80" customFormat="1" ht="21.75" customHeight="1">
      <c r="A11" s="120" t="s">
        <v>6</v>
      </c>
      <c r="B11" s="8" t="s">
        <v>86</v>
      </c>
      <c r="C11" s="15">
        <v>2007</v>
      </c>
      <c r="D11" s="69" t="s">
        <v>53</v>
      </c>
      <c r="E11" s="4" t="s">
        <v>95</v>
      </c>
      <c r="F11" s="81">
        <v>6</v>
      </c>
      <c r="G11" s="82">
        <v>10</v>
      </c>
      <c r="H11" s="82">
        <v>2.5</v>
      </c>
      <c r="I11" s="82">
        <v>2.2</v>
      </c>
      <c r="J11" s="82">
        <v>2.2</v>
      </c>
      <c r="K11" s="83">
        <f t="shared" si="0"/>
        <v>2.3000000000000003</v>
      </c>
      <c r="L11" s="84"/>
      <c r="M11" s="116">
        <f t="shared" si="1"/>
        <v>13.7</v>
      </c>
      <c r="N11" s="117">
        <v>2.3</v>
      </c>
      <c r="O11" s="82">
        <v>10</v>
      </c>
      <c r="P11" s="82">
        <v>1.6</v>
      </c>
      <c r="Q11" s="82">
        <v>1.9</v>
      </c>
      <c r="R11" s="82">
        <v>1.8</v>
      </c>
      <c r="S11" s="81">
        <v>1.8</v>
      </c>
      <c r="T11" s="113">
        <f t="shared" si="2"/>
        <v>1.7999999999999998</v>
      </c>
      <c r="U11" s="84"/>
      <c r="V11" s="87">
        <f t="shared" si="3"/>
        <v>10.5</v>
      </c>
      <c r="W11" s="118">
        <v>3</v>
      </c>
      <c r="X11" s="82">
        <v>10</v>
      </c>
      <c r="Y11" s="82">
        <v>2.5</v>
      </c>
      <c r="Z11" s="82">
        <v>1.9</v>
      </c>
      <c r="AA11" s="82">
        <v>1.9</v>
      </c>
      <c r="AB11" s="81">
        <v>2.2</v>
      </c>
      <c r="AC11" s="112">
        <v>1.9</v>
      </c>
      <c r="AD11" s="119">
        <f t="shared" si="4"/>
        <v>2</v>
      </c>
      <c r="AE11" s="84"/>
      <c r="AF11" s="116">
        <f t="shared" si="5"/>
        <v>11</v>
      </c>
      <c r="AG11" s="117">
        <v>3.2</v>
      </c>
      <c r="AH11" s="82">
        <v>10</v>
      </c>
      <c r="AI11" s="82">
        <v>2.3</v>
      </c>
      <c r="AJ11" s="82">
        <v>2.1</v>
      </c>
      <c r="AK11" s="82">
        <v>2.1</v>
      </c>
      <c r="AL11" s="81">
        <v>2.5</v>
      </c>
      <c r="AM11" s="113">
        <f t="shared" si="6"/>
        <v>2.2</v>
      </c>
      <c r="AN11" s="84"/>
      <c r="AO11" s="87">
        <f t="shared" si="7"/>
        <v>11</v>
      </c>
      <c r="AP11" s="106">
        <f t="shared" si="8"/>
        <v>46.2</v>
      </c>
    </row>
    <row r="12" spans="1:42" s="80" customFormat="1" ht="21.75" customHeight="1">
      <c r="A12" s="109" t="s">
        <v>7</v>
      </c>
      <c r="B12" s="8" t="s">
        <v>39</v>
      </c>
      <c r="C12" s="15">
        <v>2006</v>
      </c>
      <c r="D12" s="69" t="s">
        <v>53</v>
      </c>
      <c r="E12" s="5" t="s">
        <v>95</v>
      </c>
      <c r="F12" s="81">
        <v>6</v>
      </c>
      <c r="G12" s="82">
        <v>10</v>
      </c>
      <c r="H12" s="82">
        <v>2</v>
      </c>
      <c r="I12" s="82">
        <v>1.9</v>
      </c>
      <c r="J12" s="82">
        <v>2.1</v>
      </c>
      <c r="K12" s="83">
        <f t="shared" si="0"/>
        <v>2</v>
      </c>
      <c r="L12" s="84"/>
      <c r="M12" s="116">
        <f t="shared" si="1"/>
        <v>14</v>
      </c>
      <c r="N12" s="117">
        <v>2.3</v>
      </c>
      <c r="O12" s="82">
        <v>10</v>
      </c>
      <c r="P12" s="82">
        <v>2.6</v>
      </c>
      <c r="Q12" s="82">
        <v>2.9</v>
      </c>
      <c r="R12" s="82">
        <v>2.6</v>
      </c>
      <c r="S12" s="81">
        <v>2.5</v>
      </c>
      <c r="T12" s="113">
        <f t="shared" si="2"/>
        <v>2.5999999999999996</v>
      </c>
      <c r="U12" s="84"/>
      <c r="V12" s="87">
        <f t="shared" si="3"/>
        <v>9.700000000000001</v>
      </c>
      <c r="W12" s="118">
        <v>3.3</v>
      </c>
      <c r="X12" s="82">
        <v>10</v>
      </c>
      <c r="Y12" s="82">
        <v>1.6</v>
      </c>
      <c r="Z12" s="82">
        <v>1</v>
      </c>
      <c r="AA12" s="82">
        <v>2</v>
      </c>
      <c r="AB12" s="81">
        <v>1.5</v>
      </c>
      <c r="AC12" s="112">
        <v>1.2</v>
      </c>
      <c r="AD12" s="119">
        <f t="shared" si="4"/>
        <v>1.4333333333333333</v>
      </c>
      <c r="AE12" s="84"/>
      <c r="AF12" s="116">
        <f t="shared" si="5"/>
        <v>11.866666666666667</v>
      </c>
      <c r="AG12" s="117">
        <v>2.8</v>
      </c>
      <c r="AH12" s="82">
        <v>10</v>
      </c>
      <c r="AI12" s="82">
        <v>2.1</v>
      </c>
      <c r="AJ12" s="82">
        <v>2.8</v>
      </c>
      <c r="AK12" s="82">
        <v>2</v>
      </c>
      <c r="AL12" s="81">
        <v>2.3</v>
      </c>
      <c r="AM12" s="113">
        <f t="shared" si="6"/>
        <v>2.1999999999999997</v>
      </c>
      <c r="AN12" s="84"/>
      <c r="AO12" s="87">
        <f t="shared" si="7"/>
        <v>10.600000000000001</v>
      </c>
      <c r="AP12" s="106">
        <f t="shared" si="8"/>
        <v>46.16666666666667</v>
      </c>
    </row>
    <row r="13" spans="1:42" s="80" customFormat="1" ht="21.75" customHeight="1">
      <c r="A13" s="136" t="s">
        <v>8</v>
      </c>
      <c r="B13" s="65" t="s">
        <v>128</v>
      </c>
      <c r="C13" s="66">
        <v>2007</v>
      </c>
      <c r="D13" s="65" t="s">
        <v>125</v>
      </c>
      <c r="E13" s="144" t="s">
        <v>127</v>
      </c>
      <c r="F13" s="89">
        <v>6</v>
      </c>
      <c r="G13" s="90">
        <v>10</v>
      </c>
      <c r="H13" s="90">
        <v>2.5</v>
      </c>
      <c r="I13" s="90">
        <v>2.9</v>
      </c>
      <c r="J13" s="90">
        <v>2.8</v>
      </c>
      <c r="K13" s="91">
        <f t="shared" si="0"/>
        <v>2.733333333333333</v>
      </c>
      <c r="L13" s="92"/>
      <c r="M13" s="138">
        <f t="shared" si="1"/>
        <v>13.266666666666667</v>
      </c>
      <c r="N13" s="139">
        <v>1.6</v>
      </c>
      <c r="O13" s="90">
        <v>10</v>
      </c>
      <c r="P13" s="90">
        <v>1.2</v>
      </c>
      <c r="Q13" s="90">
        <v>1.3</v>
      </c>
      <c r="R13" s="90">
        <v>1.9</v>
      </c>
      <c r="S13" s="89">
        <v>1.6</v>
      </c>
      <c r="T13" s="140">
        <f t="shared" si="2"/>
        <v>1.4500000000000002</v>
      </c>
      <c r="U13" s="92"/>
      <c r="V13" s="95">
        <f t="shared" si="3"/>
        <v>10.149999999999999</v>
      </c>
      <c r="W13" s="141">
        <v>3</v>
      </c>
      <c r="X13" s="90">
        <v>10</v>
      </c>
      <c r="Y13" s="90">
        <v>2.2</v>
      </c>
      <c r="Z13" s="90">
        <v>1.8</v>
      </c>
      <c r="AA13" s="90">
        <v>2.1</v>
      </c>
      <c r="AB13" s="89">
        <v>2</v>
      </c>
      <c r="AC13" s="142">
        <v>2.1</v>
      </c>
      <c r="AD13" s="94">
        <f t="shared" si="4"/>
        <v>2.0666666666666664</v>
      </c>
      <c r="AE13" s="92"/>
      <c r="AF13" s="138">
        <f t="shared" si="5"/>
        <v>10.933333333333334</v>
      </c>
      <c r="AG13" s="139">
        <v>2.9</v>
      </c>
      <c r="AH13" s="90">
        <v>10</v>
      </c>
      <c r="AI13" s="90">
        <v>1.2</v>
      </c>
      <c r="AJ13" s="90">
        <v>1.6</v>
      </c>
      <c r="AK13" s="90">
        <v>1.5</v>
      </c>
      <c r="AL13" s="89">
        <v>2</v>
      </c>
      <c r="AM13" s="140">
        <f t="shared" si="6"/>
        <v>1.5499999999999998</v>
      </c>
      <c r="AN13" s="92"/>
      <c r="AO13" s="95">
        <f t="shared" si="7"/>
        <v>11.350000000000001</v>
      </c>
      <c r="AP13" s="107">
        <f t="shared" si="8"/>
        <v>45.7</v>
      </c>
    </row>
    <row r="14" spans="1:42" s="80" customFormat="1" ht="21.75" customHeight="1">
      <c r="A14" s="109" t="s">
        <v>9</v>
      </c>
      <c r="B14" s="8" t="s">
        <v>97</v>
      </c>
      <c r="C14" s="15">
        <v>2007</v>
      </c>
      <c r="D14" s="121" t="s">
        <v>53</v>
      </c>
      <c r="E14" s="4" t="s">
        <v>95</v>
      </c>
      <c r="F14" s="81">
        <v>6</v>
      </c>
      <c r="G14" s="82">
        <v>10</v>
      </c>
      <c r="H14" s="82">
        <v>2</v>
      </c>
      <c r="I14" s="82">
        <v>2.1</v>
      </c>
      <c r="J14" s="82">
        <v>2.3</v>
      </c>
      <c r="K14" s="83">
        <f t="shared" si="0"/>
        <v>2.1333333333333333</v>
      </c>
      <c r="L14" s="84"/>
      <c r="M14" s="116">
        <f t="shared" si="1"/>
        <v>13.866666666666667</v>
      </c>
      <c r="N14" s="117">
        <v>2.3</v>
      </c>
      <c r="O14" s="82">
        <v>10</v>
      </c>
      <c r="P14" s="82">
        <v>2.6</v>
      </c>
      <c r="Q14" s="82">
        <v>2.5</v>
      </c>
      <c r="R14" s="82">
        <v>2.7</v>
      </c>
      <c r="S14" s="81">
        <v>2.9</v>
      </c>
      <c r="T14" s="113">
        <f t="shared" si="2"/>
        <v>2.6499999999999995</v>
      </c>
      <c r="U14" s="84"/>
      <c r="V14" s="87">
        <f t="shared" si="3"/>
        <v>9.650000000000002</v>
      </c>
      <c r="W14" s="118">
        <v>3.3</v>
      </c>
      <c r="X14" s="82">
        <v>10</v>
      </c>
      <c r="Y14" s="82">
        <v>3</v>
      </c>
      <c r="Z14" s="82">
        <v>2.8</v>
      </c>
      <c r="AA14" s="82">
        <v>3.3</v>
      </c>
      <c r="AB14" s="81">
        <v>2.9</v>
      </c>
      <c r="AC14" s="112">
        <v>2.8</v>
      </c>
      <c r="AD14" s="119">
        <f t="shared" si="4"/>
        <v>2.9000000000000004</v>
      </c>
      <c r="AE14" s="84"/>
      <c r="AF14" s="116">
        <f t="shared" si="5"/>
        <v>10.4</v>
      </c>
      <c r="AG14" s="117">
        <v>3.1</v>
      </c>
      <c r="AH14" s="82">
        <v>10</v>
      </c>
      <c r="AI14" s="82">
        <v>1.9</v>
      </c>
      <c r="AJ14" s="82">
        <v>2.5</v>
      </c>
      <c r="AK14" s="82">
        <v>1.9</v>
      </c>
      <c r="AL14" s="81">
        <v>1.9</v>
      </c>
      <c r="AM14" s="113">
        <f t="shared" si="6"/>
        <v>1.9000000000000004</v>
      </c>
      <c r="AN14" s="84"/>
      <c r="AO14" s="87">
        <f t="shared" si="7"/>
        <v>11.2</v>
      </c>
      <c r="AP14" s="106">
        <f t="shared" si="8"/>
        <v>45.116666666666674</v>
      </c>
    </row>
    <row r="15" spans="1:42" s="80" customFormat="1" ht="21.75" customHeight="1">
      <c r="A15" s="120" t="s">
        <v>10</v>
      </c>
      <c r="B15" s="61" t="s">
        <v>161</v>
      </c>
      <c r="C15" s="15">
        <v>2006</v>
      </c>
      <c r="D15" s="121" t="s">
        <v>151</v>
      </c>
      <c r="E15" s="4" t="s">
        <v>152</v>
      </c>
      <c r="F15" s="81">
        <v>6</v>
      </c>
      <c r="G15" s="82">
        <v>10</v>
      </c>
      <c r="H15" s="82">
        <v>2.2</v>
      </c>
      <c r="I15" s="82">
        <v>2.4</v>
      </c>
      <c r="J15" s="82">
        <v>2.5</v>
      </c>
      <c r="K15" s="83">
        <f t="shared" si="0"/>
        <v>2.3666666666666667</v>
      </c>
      <c r="L15" s="84"/>
      <c r="M15" s="116">
        <f t="shared" si="1"/>
        <v>13.633333333333333</v>
      </c>
      <c r="N15" s="117">
        <v>2.3</v>
      </c>
      <c r="O15" s="82">
        <v>10</v>
      </c>
      <c r="P15" s="82">
        <v>2.7</v>
      </c>
      <c r="Q15" s="82">
        <v>2.2</v>
      </c>
      <c r="R15" s="82">
        <v>2.6</v>
      </c>
      <c r="S15" s="81">
        <v>1.6</v>
      </c>
      <c r="T15" s="113">
        <f t="shared" si="2"/>
        <v>2.3999999999999995</v>
      </c>
      <c r="U15" s="84"/>
      <c r="V15" s="87">
        <f t="shared" si="3"/>
        <v>9.900000000000002</v>
      </c>
      <c r="W15" s="118">
        <v>3.2</v>
      </c>
      <c r="X15" s="82">
        <v>10</v>
      </c>
      <c r="Y15" s="82">
        <v>2.7</v>
      </c>
      <c r="Z15" s="82">
        <v>2.7</v>
      </c>
      <c r="AA15" s="82">
        <v>2.9</v>
      </c>
      <c r="AB15" s="81">
        <v>2.9</v>
      </c>
      <c r="AC15" s="112">
        <v>3</v>
      </c>
      <c r="AD15" s="119">
        <f t="shared" si="4"/>
        <v>2.8333333333333335</v>
      </c>
      <c r="AE15" s="84"/>
      <c r="AF15" s="116">
        <f t="shared" si="5"/>
        <v>10.366666666666665</v>
      </c>
      <c r="AG15" s="117">
        <v>3.3</v>
      </c>
      <c r="AH15" s="82">
        <v>10</v>
      </c>
      <c r="AI15" s="82">
        <v>1.9</v>
      </c>
      <c r="AJ15" s="82">
        <v>2.1</v>
      </c>
      <c r="AK15" s="82">
        <v>2.2</v>
      </c>
      <c r="AL15" s="81">
        <v>2.4</v>
      </c>
      <c r="AM15" s="113">
        <f t="shared" si="6"/>
        <v>2.15</v>
      </c>
      <c r="AN15" s="84"/>
      <c r="AO15" s="87">
        <f t="shared" si="7"/>
        <v>11.15</v>
      </c>
      <c r="AP15" s="106">
        <f t="shared" si="8"/>
        <v>45.05</v>
      </c>
    </row>
    <row r="16" spans="1:42" s="80" customFormat="1" ht="21.75" customHeight="1">
      <c r="A16" s="109" t="s">
        <v>11</v>
      </c>
      <c r="B16" s="8" t="s">
        <v>96</v>
      </c>
      <c r="C16" s="15">
        <v>2007</v>
      </c>
      <c r="D16" s="121" t="s">
        <v>53</v>
      </c>
      <c r="E16" s="4" t="s">
        <v>95</v>
      </c>
      <c r="F16" s="81">
        <v>6</v>
      </c>
      <c r="G16" s="82">
        <v>10</v>
      </c>
      <c r="H16" s="82">
        <v>2.8</v>
      </c>
      <c r="I16" s="82">
        <v>2.6</v>
      </c>
      <c r="J16" s="82">
        <v>2.5</v>
      </c>
      <c r="K16" s="83">
        <f t="shared" si="0"/>
        <v>2.6333333333333333</v>
      </c>
      <c r="L16" s="84"/>
      <c r="M16" s="116">
        <f t="shared" si="1"/>
        <v>13.366666666666667</v>
      </c>
      <c r="N16" s="117">
        <v>2.3</v>
      </c>
      <c r="O16" s="82">
        <v>10</v>
      </c>
      <c r="P16" s="82">
        <v>3.9</v>
      </c>
      <c r="Q16" s="82">
        <v>3.4</v>
      </c>
      <c r="R16" s="82">
        <v>3</v>
      </c>
      <c r="S16" s="81">
        <v>3.4</v>
      </c>
      <c r="T16" s="113">
        <f t="shared" si="2"/>
        <v>3.4000000000000004</v>
      </c>
      <c r="U16" s="84"/>
      <c r="V16" s="87">
        <f t="shared" si="3"/>
        <v>8.9</v>
      </c>
      <c r="W16" s="118">
        <v>3.1</v>
      </c>
      <c r="X16" s="82">
        <v>10</v>
      </c>
      <c r="Y16" s="82">
        <v>2.2</v>
      </c>
      <c r="Z16" s="82">
        <v>1.8</v>
      </c>
      <c r="AA16" s="82">
        <v>1.8</v>
      </c>
      <c r="AB16" s="81">
        <v>1.8</v>
      </c>
      <c r="AC16" s="112">
        <v>1.5</v>
      </c>
      <c r="AD16" s="119">
        <f t="shared" si="4"/>
        <v>1.7999999999999998</v>
      </c>
      <c r="AE16" s="84"/>
      <c r="AF16" s="116">
        <f t="shared" si="5"/>
        <v>11.3</v>
      </c>
      <c r="AG16" s="117">
        <v>3.2</v>
      </c>
      <c r="AH16" s="82">
        <v>10</v>
      </c>
      <c r="AI16" s="82">
        <v>2</v>
      </c>
      <c r="AJ16" s="82">
        <v>1.8</v>
      </c>
      <c r="AK16" s="82">
        <v>2.1</v>
      </c>
      <c r="AL16" s="81">
        <v>2.1</v>
      </c>
      <c r="AM16" s="113">
        <f t="shared" si="6"/>
        <v>2.05</v>
      </c>
      <c r="AN16" s="84"/>
      <c r="AO16" s="87">
        <f t="shared" si="7"/>
        <v>11.149999999999999</v>
      </c>
      <c r="AP16" s="106">
        <f t="shared" si="8"/>
        <v>44.71666666666667</v>
      </c>
    </row>
    <row r="17" spans="1:42" s="80" customFormat="1" ht="21.75" customHeight="1">
      <c r="A17" s="120" t="s">
        <v>12</v>
      </c>
      <c r="B17" s="8" t="s">
        <v>87</v>
      </c>
      <c r="C17" s="15">
        <v>2007</v>
      </c>
      <c r="D17" s="121" t="s">
        <v>53</v>
      </c>
      <c r="E17" s="4" t="s">
        <v>95</v>
      </c>
      <c r="F17" s="81">
        <v>6</v>
      </c>
      <c r="G17" s="82">
        <v>10</v>
      </c>
      <c r="H17" s="82">
        <v>2.7</v>
      </c>
      <c r="I17" s="82">
        <v>2.4</v>
      </c>
      <c r="J17" s="82">
        <v>2.6</v>
      </c>
      <c r="K17" s="83">
        <f t="shared" si="0"/>
        <v>2.5666666666666664</v>
      </c>
      <c r="L17" s="84"/>
      <c r="M17" s="116">
        <f t="shared" si="1"/>
        <v>13.433333333333334</v>
      </c>
      <c r="N17" s="117">
        <v>2.8</v>
      </c>
      <c r="O17" s="82">
        <v>10</v>
      </c>
      <c r="P17" s="82">
        <v>4</v>
      </c>
      <c r="Q17" s="82">
        <v>3.9</v>
      </c>
      <c r="R17" s="82">
        <v>3.6</v>
      </c>
      <c r="S17" s="81">
        <v>3.5</v>
      </c>
      <c r="T17" s="113">
        <f t="shared" si="2"/>
        <v>3.75</v>
      </c>
      <c r="U17" s="84"/>
      <c r="V17" s="87">
        <f t="shared" si="3"/>
        <v>9.05</v>
      </c>
      <c r="W17" s="118">
        <v>3.1</v>
      </c>
      <c r="X17" s="82">
        <v>10</v>
      </c>
      <c r="Y17" s="82">
        <v>2.5</v>
      </c>
      <c r="Z17" s="82">
        <v>2.1</v>
      </c>
      <c r="AA17" s="82">
        <v>2.6</v>
      </c>
      <c r="AB17" s="81">
        <v>2.2</v>
      </c>
      <c r="AC17" s="112">
        <v>2.2</v>
      </c>
      <c r="AD17" s="119">
        <f t="shared" si="4"/>
        <v>2.2999999999999994</v>
      </c>
      <c r="AE17" s="84"/>
      <c r="AF17" s="116">
        <f t="shared" si="5"/>
        <v>10.8</v>
      </c>
      <c r="AG17" s="117">
        <v>3.1</v>
      </c>
      <c r="AH17" s="82">
        <v>10</v>
      </c>
      <c r="AI17" s="82">
        <v>1.9</v>
      </c>
      <c r="AJ17" s="82">
        <v>2</v>
      </c>
      <c r="AK17" s="82">
        <v>2</v>
      </c>
      <c r="AL17" s="81">
        <v>3.6</v>
      </c>
      <c r="AM17" s="113">
        <f t="shared" si="6"/>
        <v>2</v>
      </c>
      <c r="AN17" s="84"/>
      <c r="AO17" s="87">
        <f t="shared" si="7"/>
        <v>11.1</v>
      </c>
      <c r="AP17" s="106">
        <f t="shared" si="8"/>
        <v>44.38333333333333</v>
      </c>
    </row>
    <row r="18" spans="1:42" s="80" customFormat="1" ht="21.75" customHeight="1">
      <c r="A18" s="109" t="s">
        <v>13</v>
      </c>
      <c r="B18" s="8" t="s">
        <v>44</v>
      </c>
      <c r="C18" s="15">
        <v>2006</v>
      </c>
      <c r="D18" s="121" t="s">
        <v>78</v>
      </c>
      <c r="E18" s="4" t="s">
        <v>51</v>
      </c>
      <c r="F18" s="81">
        <v>6</v>
      </c>
      <c r="G18" s="82">
        <v>10</v>
      </c>
      <c r="H18" s="82">
        <v>1.4</v>
      </c>
      <c r="I18" s="82">
        <v>1.2</v>
      </c>
      <c r="J18" s="82">
        <v>1.5</v>
      </c>
      <c r="K18" s="83">
        <f t="shared" si="0"/>
        <v>1.3666666666666665</v>
      </c>
      <c r="L18" s="84"/>
      <c r="M18" s="116">
        <f t="shared" si="1"/>
        <v>14.633333333333333</v>
      </c>
      <c r="N18" s="117">
        <v>2.8</v>
      </c>
      <c r="O18" s="82">
        <v>10</v>
      </c>
      <c r="P18" s="82">
        <v>3.3</v>
      </c>
      <c r="Q18" s="82">
        <v>3.1</v>
      </c>
      <c r="R18" s="82">
        <v>2.9</v>
      </c>
      <c r="S18" s="81">
        <v>2.4</v>
      </c>
      <c r="T18" s="113">
        <f t="shared" si="2"/>
        <v>3.000000000000001</v>
      </c>
      <c r="U18" s="84"/>
      <c r="V18" s="87">
        <f t="shared" si="3"/>
        <v>9.8</v>
      </c>
      <c r="W18" s="118">
        <v>3.1</v>
      </c>
      <c r="X18" s="82">
        <v>10</v>
      </c>
      <c r="Y18" s="82">
        <v>4</v>
      </c>
      <c r="Z18" s="82">
        <v>3.2</v>
      </c>
      <c r="AA18" s="82">
        <v>4.1</v>
      </c>
      <c r="AB18" s="81">
        <v>4</v>
      </c>
      <c r="AC18" s="112">
        <v>3.8</v>
      </c>
      <c r="AD18" s="119">
        <f t="shared" si="4"/>
        <v>3.9333333333333336</v>
      </c>
      <c r="AE18" s="84"/>
      <c r="AF18" s="116">
        <f t="shared" si="5"/>
        <v>9.166666666666666</v>
      </c>
      <c r="AG18" s="117">
        <v>3.2</v>
      </c>
      <c r="AH18" s="82">
        <v>10</v>
      </c>
      <c r="AI18" s="82">
        <v>2.4</v>
      </c>
      <c r="AJ18" s="82">
        <v>2.5</v>
      </c>
      <c r="AK18" s="82">
        <v>2.7</v>
      </c>
      <c r="AL18" s="81">
        <v>2.1</v>
      </c>
      <c r="AM18" s="113">
        <f t="shared" si="6"/>
        <v>2.45</v>
      </c>
      <c r="AN18" s="84"/>
      <c r="AO18" s="87">
        <f t="shared" si="7"/>
        <v>10.75</v>
      </c>
      <c r="AP18" s="106">
        <f t="shared" si="8"/>
        <v>44.349999999999994</v>
      </c>
    </row>
    <row r="19" spans="1:42" s="80" customFormat="1" ht="21.75" customHeight="1">
      <c r="A19" s="120" t="s">
        <v>14</v>
      </c>
      <c r="B19" s="8" t="s">
        <v>119</v>
      </c>
      <c r="C19" s="15">
        <v>2007</v>
      </c>
      <c r="D19" s="121" t="s">
        <v>78</v>
      </c>
      <c r="E19" s="4" t="s">
        <v>120</v>
      </c>
      <c r="F19" s="81">
        <v>6</v>
      </c>
      <c r="G19" s="82">
        <v>10</v>
      </c>
      <c r="H19" s="82">
        <v>2.1</v>
      </c>
      <c r="I19" s="82">
        <v>2.4</v>
      </c>
      <c r="J19" s="82">
        <v>2.1</v>
      </c>
      <c r="K19" s="83">
        <f t="shared" si="0"/>
        <v>2.1999999999999997</v>
      </c>
      <c r="L19" s="84"/>
      <c r="M19" s="116">
        <f t="shared" si="1"/>
        <v>13.8</v>
      </c>
      <c r="N19" s="117">
        <v>2.5</v>
      </c>
      <c r="O19" s="82">
        <v>10</v>
      </c>
      <c r="P19" s="82">
        <v>3.7</v>
      </c>
      <c r="Q19" s="82">
        <v>3.6</v>
      </c>
      <c r="R19" s="82">
        <v>3.4</v>
      </c>
      <c r="S19" s="81">
        <v>3.2</v>
      </c>
      <c r="T19" s="113">
        <f t="shared" si="2"/>
        <v>3.500000000000001</v>
      </c>
      <c r="U19" s="84"/>
      <c r="V19" s="87">
        <f t="shared" si="3"/>
        <v>9</v>
      </c>
      <c r="W19" s="118">
        <v>2.9</v>
      </c>
      <c r="X19" s="82">
        <v>10</v>
      </c>
      <c r="Y19" s="82">
        <v>1.9</v>
      </c>
      <c r="Z19" s="82">
        <v>1.9</v>
      </c>
      <c r="AA19" s="82">
        <v>2</v>
      </c>
      <c r="AB19" s="81">
        <v>2.3</v>
      </c>
      <c r="AC19" s="112">
        <v>2.3</v>
      </c>
      <c r="AD19" s="119">
        <f t="shared" si="4"/>
        <v>2.0666666666666664</v>
      </c>
      <c r="AE19" s="84"/>
      <c r="AF19" s="116">
        <f t="shared" si="5"/>
        <v>10.833333333333334</v>
      </c>
      <c r="AG19" s="117">
        <v>3.1</v>
      </c>
      <c r="AH19" s="82">
        <v>10</v>
      </c>
      <c r="AI19" s="82">
        <v>3.4</v>
      </c>
      <c r="AJ19" s="82">
        <v>2.8</v>
      </c>
      <c r="AK19" s="82">
        <v>3.1</v>
      </c>
      <c r="AL19" s="81">
        <v>1.6</v>
      </c>
      <c r="AM19" s="113">
        <f t="shared" si="6"/>
        <v>2.9499999999999993</v>
      </c>
      <c r="AN19" s="84"/>
      <c r="AO19" s="87">
        <f t="shared" si="7"/>
        <v>10.15</v>
      </c>
      <c r="AP19" s="106">
        <f t="shared" si="8"/>
        <v>43.78333333333333</v>
      </c>
    </row>
    <row r="20" spans="1:42" s="80" customFormat="1" ht="21.75" customHeight="1">
      <c r="A20" s="109" t="s">
        <v>15</v>
      </c>
      <c r="B20" s="8" t="s">
        <v>70</v>
      </c>
      <c r="C20" s="15">
        <v>2006</v>
      </c>
      <c r="D20" s="121" t="s">
        <v>166</v>
      </c>
      <c r="E20" s="4" t="s">
        <v>147</v>
      </c>
      <c r="F20" s="81">
        <v>6</v>
      </c>
      <c r="G20" s="82">
        <v>10</v>
      </c>
      <c r="H20" s="82">
        <v>3</v>
      </c>
      <c r="I20" s="82">
        <v>2.8</v>
      </c>
      <c r="J20" s="82">
        <v>3.2</v>
      </c>
      <c r="K20" s="83">
        <f t="shared" si="0"/>
        <v>3</v>
      </c>
      <c r="L20" s="84"/>
      <c r="M20" s="116">
        <f t="shared" si="1"/>
        <v>13</v>
      </c>
      <c r="N20" s="117">
        <v>2.2</v>
      </c>
      <c r="O20" s="82">
        <v>10</v>
      </c>
      <c r="P20" s="82">
        <v>3.7</v>
      </c>
      <c r="Q20" s="82">
        <v>3.8</v>
      </c>
      <c r="R20" s="82">
        <v>3.5</v>
      </c>
      <c r="S20" s="81">
        <v>3.6</v>
      </c>
      <c r="T20" s="113">
        <f t="shared" si="2"/>
        <v>3.65</v>
      </c>
      <c r="U20" s="84"/>
      <c r="V20" s="87">
        <f t="shared" si="3"/>
        <v>8.549999999999999</v>
      </c>
      <c r="W20" s="118">
        <v>3.1</v>
      </c>
      <c r="X20" s="82">
        <v>10</v>
      </c>
      <c r="Y20" s="82">
        <v>2.7</v>
      </c>
      <c r="Z20" s="82">
        <v>2</v>
      </c>
      <c r="AA20" s="82">
        <v>2.3</v>
      </c>
      <c r="AB20" s="81">
        <v>2.3</v>
      </c>
      <c r="AC20" s="112">
        <v>2.3</v>
      </c>
      <c r="AD20" s="119">
        <f t="shared" si="4"/>
        <v>2.3000000000000003</v>
      </c>
      <c r="AE20" s="84"/>
      <c r="AF20" s="116">
        <f t="shared" si="5"/>
        <v>10.799999999999999</v>
      </c>
      <c r="AG20" s="117">
        <v>3</v>
      </c>
      <c r="AH20" s="82">
        <v>10</v>
      </c>
      <c r="AI20" s="82">
        <v>1.5</v>
      </c>
      <c r="AJ20" s="82">
        <v>1.5</v>
      </c>
      <c r="AK20" s="82">
        <v>1.8</v>
      </c>
      <c r="AL20" s="81">
        <v>2.1</v>
      </c>
      <c r="AM20" s="113">
        <f t="shared" si="6"/>
        <v>1.6500000000000001</v>
      </c>
      <c r="AN20" s="84"/>
      <c r="AO20" s="87">
        <f t="shared" si="7"/>
        <v>11.35</v>
      </c>
      <c r="AP20" s="106">
        <f t="shared" si="8"/>
        <v>43.699999999999996</v>
      </c>
    </row>
    <row r="21" spans="1:42" s="80" customFormat="1" ht="21.75" customHeight="1">
      <c r="A21" s="136" t="s">
        <v>16</v>
      </c>
      <c r="B21" s="65" t="s">
        <v>129</v>
      </c>
      <c r="C21" s="145">
        <v>2006</v>
      </c>
      <c r="D21" s="65" t="s">
        <v>125</v>
      </c>
      <c r="E21" s="67" t="s">
        <v>130</v>
      </c>
      <c r="F21" s="89">
        <v>6</v>
      </c>
      <c r="G21" s="90">
        <v>10</v>
      </c>
      <c r="H21" s="90">
        <v>2.6</v>
      </c>
      <c r="I21" s="90">
        <v>2.5</v>
      </c>
      <c r="J21" s="90">
        <v>2.4</v>
      </c>
      <c r="K21" s="91">
        <f t="shared" si="0"/>
        <v>2.5</v>
      </c>
      <c r="L21" s="92"/>
      <c r="M21" s="138">
        <f t="shared" si="1"/>
        <v>13.5</v>
      </c>
      <c r="N21" s="139">
        <v>1.7</v>
      </c>
      <c r="O21" s="90">
        <v>10</v>
      </c>
      <c r="P21" s="90">
        <v>3.9</v>
      </c>
      <c r="Q21" s="90">
        <v>3.2</v>
      </c>
      <c r="R21" s="90">
        <v>3</v>
      </c>
      <c r="S21" s="89">
        <v>2.6</v>
      </c>
      <c r="T21" s="140">
        <f t="shared" si="2"/>
        <v>3.0999999999999996</v>
      </c>
      <c r="U21" s="92"/>
      <c r="V21" s="95">
        <f t="shared" si="3"/>
        <v>8.6</v>
      </c>
      <c r="W21" s="141">
        <v>2.8</v>
      </c>
      <c r="X21" s="90">
        <v>10</v>
      </c>
      <c r="Y21" s="90">
        <v>2.5</v>
      </c>
      <c r="Z21" s="90">
        <v>3</v>
      </c>
      <c r="AA21" s="90">
        <v>2.4</v>
      </c>
      <c r="AB21" s="89">
        <v>3</v>
      </c>
      <c r="AC21" s="142">
        <v>2.6</v>
      </c>
      <c r="AD21" s="94">
        <f t="shared" si="4"/>
        <v>2.6999999999999997</v>
      </c>
      <c r="AE21" s="92"/>
      <c r="AF21" s="138">
        <f t="shared" si="5"/>
        <v>10.100000000000001</v>
      </c>
      <c r="AG21" s="139">
        <v>3</v>
      </c>
      <c r="AH21" s="90">
        <v>10</v>
      </c>
      <c r="AI21" s="90">
        <v>2.5</v>
      </c>
      <c r="AJ21" s="90">
        <v>2.5</v>
      </c>
      <c r="AK21" s="90">
        <v>2.3</v>
      </c>
      <c r="AL21" s="89">
        <v>2.7</v>
      </c>
      <c r="AM21" s="140">
        <f t="shared" si="6"/>
        <v>2.5</v>
      </c>
      <c r="AN21" s="92"/>
      <c r="AO21" s="95">
        <f t="shared" si="7"/>
        <v>10.5</v>
      </c>
      <c r="AP21" s="107">
        <f t="shared" si="8"/>
        <v>42.7</v>
      </c>
    </row>
    <row r="22" spans="1:42" s="80" customFormat="1" ht="21.75" customHeight="1">
      <c r="A22" s="109" t="s">
        <v>31</v>
      </c>
      <c r="B22" s="8" t="s">
        <v>25</v>
      </c>
      <c r="C22" s="17">
        <v>2006</v>
      </c>
      <c r="D22" s="69" t="s">
        <v>53</v>
      </c>
      <c r="E22" s="4" t="s">
        <v>95</v>
      </c>
      <c r="F22" s="81">
        <v>6</v>
      </c>
      <c r="G22" s="82">
        <v>10</v>
      </c>
      <c r="H22" s="82">
        <v>3.2</v>
      </c>
      <c r="I22" s="82">
        <v>2.9</v>
      </c>
      <c r="J22" s="82">
        <v>2.9</v>
      </c>
      <c r="K22" s="83">
        <f t="shared" si="0"/>
        <v>3</v>
      </c>
      <c r="L22" s="84"/>
      <c r="M22" s="116">
        <f t="shared" si="1"/>
        <v>13</v>
      </c>
      <c r="N22" s="117">
        <v>1.6</v>
      </c>
      <c r="O22" s="82">
        <v>10</v>
      </c>
      <c r="P22" s="82">
        <v>1.8</v>
      </c>
      <c r="Q22" s="82">
        <v>1.9</v>
      </c>
      <c r="R22" s="82">
        <v>1.5</v>
      </c>
      <c r="S22" s="81">
        <v>1.9</v>
      </c>
      <c r="T22" s="113">
        <f t="shared" si="2"/>
        <v>1.8499999999999999</v>
      </c>
      <c r="U22" s="84"/>
      <c r="V22" s="87">
        <f t="shared" si="3"/>
        <v>9.75</v>
      </c>
      <c r="W22" s="118">
        <v>3.1</v>
      </c>
      <c r="X22" s="82">
        <v>10</v>
      </c>
      <c r="Y22" s="82">
        <v>4.6</v>
      </c>
      <c r="Z22" s="82">
        <v>4</v>
      </c>
      <c r="AA22" s="82">
        <v>4.3</v>
      </c>
      <c r="AB22" s="81">
        <v>3.6</v>
      </c>
      <c r="AC22" s="112">
        <v>3.6</v>
      </c>
      <c r="AD22" s="119">
        <f t="shared" si="4"/>
        <v>3.9666666666666672</v>
      </c>
      <c r="AE22" s="84"/>
      <c r="AF22" s="116">
        <f t="shared" si="5"/>
        <v>9.133333333333333</v>
      </c>
      <c r="AG22" s="117">
        <v>3.2</v>
      </c>
      <c r="AH22" s="82">
        <v>10</v>
      </c>
      <c r="AI22" s="82">
        <v>2.5</v>
      </c>
      <c r="AJ22" s="82">
        <v>2.7</v>
      </c>
      <c r="AK22" s="82">
        <v>2.5</v>
      </c>
      <c r="AL22" s="81">
        <v>2.7</v>
      </c>
      <c r="AM22" s="113">
        <f t="shared" si="6"/>
        <v>2.6</v>
      </c>
      <c r="AN22" s="84"/>
      <c r="AO22" s="87">
        <f t="shared" si="7"/>
        <v>10.6</v>
      </c>
      <c r="AP22" s="106">
        <f t="shared" si="8"/>
        <v>42.483333333333334</v>
      </c>
    </row>
    <row r="23" spans="1:42" s="80" customFormat="1" ht="21.75" customHeight="1">
      <c r="A23" s="136" t="s">
        <v>17</v>
      </c>
      <c r="B23" s="65" t="s">
        <v>131</v>
      </c>
      <c r="C23" s="145">
        <v>2006</v>
      </c>
      <c r="D23" s="65" t="s">
        <v>125</v>
      </c>
      <c r="E23" s="67" t="s">
        <v>130</v>
      </c>
      <c r="F23" s="89">
        <v>6</v>
      </c>
      <c r="G23" s="90">
        <v>10</v>
      </c>
      <c r="H23" s="90">
        <v>3.4</v>
      </c>
      <c r="I23" s="90">
        <v>2.8</v>
      </c>
      <c r="J23" s="90">
        <v>2.9</v>
      </c>
      <c r="K23" s="91">
        <f t="shared" si="0"/>
        <v>3.033333333333333</v>
      </c>
      <c r="L23" s="92"/>
      <c r="M23" s="138">
        <f t="shared" si="1"/>
        <v>12.966666666666667</v>
      </c>
      <c r="N23" s="139">
        <v>2.3</v>
      </c>
      <c r="O23" s="90">
        <v>10</v>
      </c>
      <c r="P23" s="90">
        <v>3</v>
      </c>
      <c r="Q23" s="90">
        <v>3.4</v>
      </c>
      <c r="R23" s="90">
        <v>3.6</v>
      </c>
      <c r="S23" s="89">
        <v>2.2</v>
      </c>
      <c r="T23" s="140">
        <f t="shared" si="2"/>
        <v>3.1999999999999993</v>
      </c>
      <c r="U23" s="92"/>
      <c r="V23" s="95">
        <f t="shared" si="3"/>
        <v>9.100000000000001</v>
      </c>
      <c r="W23" s="141">
        <v>2.3</v>
      </c>
      <c r="X23" s="90">
        <v>10</v>
      </c>
      <c r="Y23" s="90">
        <v>3</v>
      </c>
      <c r="Z23" s="90">
        <v>2.5</v>
      </c>
      <c r="AA23" s="90">
        <v>2.9</v>
      </c>
      <c r="AB23" s="89">
        <v>2.5</v>
      </c>
      <c r="AC23" s="142">
        <v>3</v>
      </c>
      <c r="AD23" s="94">
        <f t="shared" si="4"/>
        <v>2.8000000000000003</v>
      </c>
      <c r="AE23" s="92"/>
      <c r="AF23" s="138">
        <f t="shared" si="5"/>
        <v>9.5</v>
      </c>
      <c r="AG23" s="139">
        <v>3</v>
      </c>
      <c r="AH23" s="90">
        <v>10</v>
      </c>
      <c r="AI23" s="90">
        <v>2.6</v>
      </c>
      <c r="AJ23" s="90">
        <v>2.4</v>
      </c>
      <c r="AK23" s="90">
        <v>2.5</v>
      </c>
      <c r="AL23" s="89">
        <v>2.8</v>
      </c>
      <c r="AM23" s="140">
        <f t="shared" si="6"/>
        <v>2.5500000000000007</v>
      </c>
      <c r="AN23" s="92"/>
      <c r="AO23" s="95">
        <f t="shared" si="7"/>
        <v>10.45</v>
      </c>
      <c r="AP23" s="107">
        <f t="shared" si="8"/>
        <v>42.016666666666666</v>
      </c>
    </row>
    <row r="24" spans="1:42" s="80" customFormat="1" ht="21.75" customHeight="1">
      <c r="A24" s="109" t="s">
        <v>21</v>
      </c>
      <c r="B24" s="20" t="s">
        <v>169</v>
      </c>
      <c r="C24" s="122">
        <v>2006</v>
      </c>
      <c r="D24" s="121" t="s">
        <v>78</v>
      </c>
      <c r="E24" s="5" t="s">
        <v>51</v>
      </c>
      <c r="F24" s="81">
        <v>6</v>
      </c>
      <c r="G24" s="82">
        <v>10</v>
      </c>
      <c r="H24" s="82">
        <v>4.1</v>
      </c>
      <c r="I24" s="82">
        <v>3.4</v>
      </c>
      <c r="J24" s="82">
        <v>3.9</v>
      </c>
      <c r="K24" s="83">
        <f t="shared" si="0"/>
        <v>3.8000000000000003</v>
      </c>
      <c r="L24" s="84"/>
      <c r="M24" s="116">
        <f t="shared" si="1"/>
        <v>12.2</v>
      </c>
      <c r="N24" s="117">
        <v>2.3</v>
      </c>
      <c r="O24" s="82">
        <v>10</v>
      </c>
      <c r="P24" s="82">
        <v>4.5</v>
      </c>
      <c r="Q24" s="82">
        <v>4.4</v>
      </c>
      <c r="R24" s="82">
        <v>4.3</v>
      </c>
      <c r="S24" s="81">
        <v>3.9</v>
      </c>
      <c r="T24" s="113">
        <f t="shared" si="2"/>
        <v>4.349999999999999</v>
      </c>
      <c r="U24" s="84"/>
      <c r="V24" s="87">
        <f t="shared" si="3"/>
        <v>7.950000000000002</v>
      </c>
      <c r="W24" s="118">
        <v>3.1</v>
      </c>
      <c r="X24" s="82">
        <v>10</v>
      </c>
      <c r="Y24" s="82">
        <v>2.5</v>
      </c>
      <c r="Z24" s="82">
        <v>1.6</v>
      </c>
      <c r="AA24" s="82">
        <v>2.1</v>
      </c>
      <c r="AB24" s="81">
        <v>2.2</v>
      </c>
      <c r="AC24" s="112">
        <v>2.1</v>
      </c>
      <c r="AD24" s="119">
        <f t="shared" si="4"/>
        <v>2.133333333333333</v>
      </c>
      <c r="AE24" s="84"/>
      <c r="AF24" s="116">
        <f t="shared" si="5"/>
        <v>10.966666666666667</v>
      </c>
      <c r="AG24" s="117">
        <v>3.2</v>
      </c>
      <c r="AH24" s="82">
        <v>10</v>
      </c>
      <c r="AI24" s="82">
        <v>2.2</v>
      </c>
      <c r="AJ24" s="82">
        <v>2.5</v>
      </c>
      <c r="AK24" s="82">
        <v>2.6</v>
      </c>
      <c r="AL24" s="81">
        <v>3.3</v>
      </c>
      <c r="AM24" s="113">
        <f t="shared" si="6"/>
        <v>2.5500000000000007</v>
      </c>
      <c r="AN24" s="84"/>
      <c r="AO24" s="87">
        <f t="shared" si="7"/>
        <v>10.649999999999999</v>
      </c>
      <c r="AP24" s="106">
        <f t="shared" si="8"/>
        <v>41.766666666666666</v>
      </c>
    </row>
    <row r="25" spans="1:42" s="80" customFormat="1" ht="21.75" customHeight="1">
      <c r="A25" s="120" t="s">
        <v>20</v>
      </c>
      <c r="B25" s="64" t="s">
        <v>50</v>
      </c>
      <c r="C25" s="15">
        <v>2006</v>
      </c>
      <c r="D25" s="123" t="s">
        <v>140</v>
      </c>
      <c r="E25" s="19" t="s">
        <v>159</v>
      </c>
      <c r="F25" s="81">
        <v>6</v>
      </c>
      <c r="G25" s="82">
        <v>10</v>
      </c>
      <c r="H25" s="82">
        <v>3.2</v>
      </c>
      <c r="I25" s="82">
        <v>3.2</v>
      </c>
      <c r="J25" s="82">
        <v>3.2</v>
      </c>
      <c r="K25" s="83">
        <f t="shared" si="0"/>
        <v>3.2000000000000006</v>
      </c>
      <c r="L25" s="84"/>
      <c r="M25" s="116">
        <f t="shared" si="1"/>
        <v>12.799999999999999</v>
      </c>
      <c r="N25" s="117">
        <v>1.6</v>
      </c>
      <c r="O25" s="82">
        <v>10</v>
      </c>
      <c r="P25" s="82">
        <v>2.3</v>
      </c>
      <c r="Q25" s="82">
        <v>2.6</v>
      </c>
      <c r="R25" s="82">
        <v>3.5</v>
      </c>
      <c r="S25" s="81">
        <v>1.8</v>
      </c>
      <c r="T25" s="113">
        <f t="shared" si="2"/>
        <v>2.4500000000000006</v>
      </c>
      <c r="U25" s="84"/>
      <c r="V25" s="87">
        <f t="shared" si="3"/>
        <v>9.149999999999999</v>
      </c>
      <c r="W25" s="118">
        <v>3.3</v>
      </c>
      <c r="X25" s="82">
        <v>10</v>
      </c>
      <c r="Y25" s="82">
        <v>3</v>
      </c>
      <c r="Z25" s="82">
        <v>2.8</v>
      </c>
      <c r="AA25" s="82">
        <v>3.4</v>
      </c>
      <c r="AB25" s="81">
        <v>3.8</v>
      </c>
      <c r="AC25" s="112">
        <v>3.1</v>
      </c>
      <c r="AD25" s="119">
        <f t="shared" si="4"/>
        <v>3.1666666666666674</v>
      </c>
      <c r="AE25" s="84"/>
      <c r="AF25" s="116">
        <f t="shared" si="5"/>
        <v>10.133333333333333</v>
      </c>
      <c r="AG25" s="117">
        <v>3.3</v>
      </c>
      <c r="AH25" s="82">
        <v>10</v>
      </c>
      <c r="AI25" s="82">
        <v>4</v>
      </c>
      <c r="AJ25" s="82">
        <v>4.2</v>
      </c>
      <c r="AK25" s="82">
        <v>3.6</v>
      </c>
      <c r="AL25" s="81">
        <v>4.1</v>
      </c>
      <c r="AM25" s="113">
        <f t="shared" si="6"/>
        <v>4.049999999999999</v>
      </c>
      <c r="AN25" s="84"/>
      <c r="AO25" s="87">
        <f t="shared" si="7"/>
        <v>9.250000000000002</v>
      </c>
      <c r="AP25" s="106">
        <f t="shared" si="8"/>
        <v>41.33333333333333</v>
      </c>
    </row>
    <row r="26" spans="1:42" s="80" customFormat="1" ht="21.75" customHeight="1">
      <c r="A26" s="109" t="s">
        <v>40</v>
      </c>
      <c r="B26" s="64" t="s">
        <v>49</v>
      </c>
      <c r="C26" s="15">
        <v>2006</v>
      </c>
      <c r="D26" s="123" t="s">
        <v>140</v>
      </c>
      <c r="E26" s="19" t="s">
        <v>159</v>
      </c>
      <c r="F26" s="81">
        <v>6</v>
      </c>
      <c r="G26" s="82">
        <v>10</v>
      </c>
      <c r="H26" s="82">
        <v>3</v>
      </c>
      <c r="I26" s="82">
        <v>2.9</v>
      </c>
      <c r="J26" s="82">
        <v>2.5</v>
      </c>
      <c r="K26" s="83">
        <f t="shared" si="0"/>
        <v>2.8000000000000003</v>
      </c>
      <c r="L26" s="84"/>
      <c r="M26" s="116">
        <f t="shared" si="1"/>
        <v>13.2</v>
      </c>
      <c r="N26" s="117">
        <v>2.9</v>
      </c>
      <c r="O26" s="82">
        <v>10</v>
      </c>
      <c r="P26" s="82">
        <v>2.9</v>
      </c>
      <c r="Q26" s="82">
        <v>2.7</v>
      </c>
      <c r="R26" s="82">
        <v>2.8</v>
      </c>
      <c r="S26" s="81">
        <v>2.7</v>
      </c>
      <c r="T26" s="113">
        <f t="shared" si="2"/>
        <v>2.749999999999999</v>
      </c>
      <c r="U26" s="84"/>
      <c r="V26" s="87">
        <f t="shared" si="3"/>
        <v>10.150000000000002</v>
      </c>
      <c r="W26" s="118">
        <v>2.7</v>
      </c>
      <c r="X26" s="82">
        <v>10</v>
      </c>
      <c r="Y26" s="82">
        <v>2.7</v>
      </c>
      <c r="Z26" s="82">
        <v>3</v>
      </c>
      <c r="AA26" s="82">
        <v>3.5</v>
      </c>
      <c r="AB26" s="81">
        <v>3.7</v>
      </c>
      <c r="AC26" s="112">
        <v>3.6</v>
      </c>
      <c r="AD26" s="119">
        <f t="shared" si="4"/>
        <v>3.3666666666666667</v>
      </c>
      <c r="AE26" s="84"/>
      <c r="AF26" s="116">
        <f t="shared" si="5"/>
        <v>9.333333333333332</v>
      </c>
      <c r="AG26" s="117">
        <v>3.4</v>
      </c>
      <c r="AH26" s="82">
        <v>10</v>
      </c>
      <c r="AI26" s="82">
        <v>5</v>
      </c>
      <c r="AJ26" s="82">
        <v>5</v>
      </c>
      <c r="AK26" s="82">
        <v>5.5</v>
      </c>
      <c r="AL26" s="81">
        <v>4.6</v>
      </c>
      <c r="AM26" s="113">
        <f t="shared" si="6"/>
        <v>5.000000000000001</v>
      </c>
      <c r="AN26" s="84"/>
      <c r="AO26" s="87">
        <f t="shared" si="7"/>
        <v>8.399999999999999</v>
      </c>
      <c r="AP26" s="106">
        <f t="shared" si="8"/>
        <v>41.08333333333333</v>
      </c>
    </row>
    <row r="27" spans="1:42" s="80" customFormat="1" ht="21.75" customHeight="1">
      <c r="A27" s="120" t="s">
        <v>41</v>
      </c>
      <c r="B27" s="64" t="s">
        <v>118</v>
      </c>
      <c r="C27" s="15">
        <v>2007</v>
      </c>
      <c r="D27" s="123" t="s">
        <v>78</v>
      </c>
      <c r="E27" s="40" t="s">
        <v>170</v>
      </c>
      <c r="F27" s="81">
        <v>6</v>
      </c>
      <c r="G27" s="82">
        <v>10</v>
      </c>
      <c r="H27" s="82">
        <v>3</v>
      </c>
      <c r="I27" s="82">
        <v>2.8</v>
      </c>
      <c r="J27" s="82">
        <v>2.7</v>
      </c>
      <c r="K27" s="83">
        <f t="shared" si="0"/>
        <v>2.8333333333333335</v>
      </c>
      <c r="L27" s="84"/>
      <c r="M27" s="116">
        <f t="shared" si="1"/>
        <v>13.166666666666666</v>
      </c>
      <c r="N27" s="117">
        <v>1.6</v>
      </c>
      <c r="O27" s="82">
        <v>10</v>
      </c>
      <c r="P27" s="82">
        <v>3.2</v>
      </c>
      <c r="Q27" s="82">
        <v>3.1</v>
      </c>
      <c r="R27" s="82">
        <v>2.9</v>
      </c>
      <c r="S27" s="81">
        <v>3.3</v>
      </c>
      <c r="T27" s="113">
        <f t="shared" si="2"/>
        <v>3.1500000000000004</v>
      </c>
      <c r="U27" s="84"/>
      <c r="V27" s="87">
        <f t="shared" si="3"/>
        <v>8.45</v>
      </c>
      <c r="W27" s="118">
        <v>3</v>
      </c>
      <c r="X27" s="82">
        <v>10</v>
      </c>
      <c r="Y27" s="82">
        <v>3.2</v>
      </c>
      <c r="Z27" s="82">
        <v>3.1</v>
      </c>
      <c r="AA27" s="82">
        <v>3.5</v>
      </c>
      <c r="AB27" s="81">
        <v>2.5</v>
      </c>
      <c r="AC27" s="112">
        <v>2.6</v>
      </c>
      <c r="AD27" s="119">
        <f t="shared" si="4"/>
        <v>2.966666666666667</v>
      </c>
      <c r="AE27" s="84"/>
      <c r="AF27" s="116">
        <f t="shared" si="5"/>
        <v>10.033333333333333</v>
      </c>
      <c r="AG27" s="117">
        <v>2.5</v>
      </c>
      <c r="AH27" s="82">
        <v>10</v>
      </c>
      <c r="AI27" s="82">
        <v>3.2</v>
      </c>
      <c r="AJ27" s="82">
        <v>3.4</v>
      </c>
      <c r="AK27" s="82">
        <v>3.5</v>
      </c>
      <c r="AL27" s="81">
        <v>3.6</v>
      </c>
      <c r="AM27" s="113">
        <f t="shared" si="6"/>
        <v>3.4499999999999993</v>
      </c>
      <c r="AN27" s="84"/>
      <c r="AO27" s="87">
        <f t="shared" si="7"/>
        <v>9.05</v>
      </c>
      <c r="AP27" s="106">
        <f t="shared" si="8"/>
        <v>40.7</v>
      </c>
    </row>
    <row r="28" spans="1:42" s="80" customFormat="1" ht="21.75" customHeight="1">
      <c r="A28" s="109" t="s">
        <v>58</v>
      </c>
      <c r="B28" s="64" t="s">
        <v>167</v>
      </c>
      <c r="C28" s="15">
        <v>2006</v>
      </c>
      <c r="D28" s="123" t="s">
        <v>166</v>
      </c>
      <c r="E28" s="19" t="s">
        <v>147</v>
      </c>
      <c r="F28" s="81">
        <v>6</v>
      </c>
      <c r="G28" s="82">
        <v>10</v>
      </c>
      <c r="H28" s="82">
        <v>4.9</v>
      </c>
      <c r="I28" s="82">
        <v>4.4</v>
      </c>
      <c r="J28" s="82">
        <v>4.5</v>
      </c>
      <c r="K28" s="83">
        <f t="shared" si="0"/>
        <v>4.6000000000000005</v>
      </c>
      <c r="L28" s="84"/>
      <c r="M28" s="116">
        <f t="shared" si="1"/>
        <v>11.399999999999999</v>
      </c>
      <c r="N28" s="117">
        <v>2.3</v>
      </c>
      <c r="O28" s="82">
        <v>10</v>
      </c>
      <c r="P28" s="82">
        <v>5.5</v>
      </c>
      <c r="Q28" s="82">
        <v>5.7</v>
      </c>
      <c r="R28" s="82">
        <v>5.5</v>
      </c>
      <c r="S28" s="81">
        <v>4.9</v>
      </c>
      <c r="T28" s="113">
        <f t="shared" si="2"/>
        <v>5.5</v>
      </c>
      <c r="U28" s="84"/>
      <c r="V28" s="87">
        <f t="shared" si="3"/>
        <v>6.800000000000001</v>
      </c>
      <c r="W28" s="118">
        <v>2.6</v>
      </c>
      <c r="X28" s="82">
        <v>10</v>
      </c>
      <c r="Y28" s="82">
        <v>3</v>
      </c>
      <c r="Z28" s="82">
        <v>2.6</v>
      </c>
      <c r="AA28" s="82">
        <v>3.1</v>
      </c>
      <c r="AB28" s="81">
        <v>3</v>
      </c>
      <c r="AC28" s="112">
        <v>3.3</v>
      </c>
      <c r="AD28" s="119">
        <f t="shared" si="4"/>
        <v>3.033333333333333</v>
      </c>
      <c r="AE28" s="84"/>
      <c r="AF28" s="116">
        <f t="shared" si="5"/>
        <v>9.566666666666666</v>
      </c>
      <c r="AG28" s="117">
        <v>3</v>
      </c>
      <c r="AH28" s="82">
        <v>10</v>
      </c>
      <c r="AI28" s="82">
        <v>2</v>
      </c>
      <c r="AJ28" s="82">
        <v>2.4</v>
      </c>
      <c r="AK28" s="82">
        <v>2.4</v>
      </c>
      <c r="AL28" s="81">
        <v>2.4</v>
      </c>
      <c r="AM28" s="113">
        <f t="shared" si="6"/>
        <v>2.4000000000000004</v>
      </c>
      <c r="AN28" s="84"/>
      <c r="AO28" s="87">
        <f t="shared" si="7"/>
        <v>10.6</v>
      </c>
      <c r="AP28" s="106">
        <f t="shared" si="8"/>
        <v>38.36666666666666</v>
      </c>
    </row>
    <row r="29" spans="1:42" s="80" customFormat="1" ht="21.75" customHeight="1">
      <c r="A29" s="120" t="s">
        <v>59</v>
      </c>
      <c r="B29" s="64" t="s">
        <v>145</v>
      </c>
      <c r="C29" s="15">
        <v>2006</v>
      </c>
      <c r="D29" s="123" t="s">
        <v>146</v>
      </c>
      <c r="E29" s="19" t="s">
        <v>79</v>
      </c>
      <c r="F29" s="81">
        <v>6</v>
      </c>
      <c r="G29" s="82">
        <v>10</v>
      </c>
      <c r="H29" s="82">
        <v>4</v>
      </c>
      <c r="I29" s="82">
        <v>3.8</v>
      </c>
      <c r="J29" s="82">
        <v>4.2</v>
      </c>
      <c r="K29" s="83">
        <f t="shared" si="0"/>
        <v>4</v>
      </c>
      <c r="L29" s="84"/>
      <c r="M29" s="116">
        <f t="shared" si="1"/>
        <v>12</v>
      </c>
      <c r="N29" s="117">
        <v>1.8</v>
      </c>
      <c r="O29" s="82">
        <v>10</v>
      </c>
      <c r="P29" s="82">
        <v>3.8</v>
      </c>
      <c r="Q29" s="82">
        <v>3.8</v>
      </c>
      <c r="R29" s="82">
        <v>3.8</v>
      </c>
      <c r="S29" s="81">
        <v>3.5</v>
      </c>
      <c r="T29" s="113">
        <f t="shared" si="2"/>
        <v>3.7999999999999994</v>
      </c>
      <c r="U29" s="84"/>
      <c r="V29" s="87">
        <f t="shared" si="3"/>
        <v>8.000000000000002</v>
      </c>
      <c r="W29" s="118">
        <v>3.1</v>
      </c>
      <c r="X29" s="82">
        <v>10</v>
      </c>
      <c r="Y29" s="82">
        <v>3.2</v>
      </c>
      <c r="Z29" s="82">
        <v>2.3</v>
      </c>
      <c r="AA29" s="82">
        <v>3.6</v>
      </c>
      <c r="AB29" s="81">
        <v>4</v>
      </c>
      <c r="AC29" s="112">
        <v>2.6</v>
      </c>
      <c r="AD29" s="119">
        <f t="shared" si="4"/>
        <v>3.133333333333333</v>
      </c>
      <c r="AE29" s="84"/>
      <c r="AF29" s="116">
        <f t="shared" si="5"/>
        <v>9.966666666666667</v>
      </c>
      <c r="AG29" s="117">
        <v>2.8</v>
      </c>
      <c r="AH29" s="82">
        <v>10</v>
      </c>
      <c r="AI29" s="82">
        <v>4.9</v>
      </c>
      <c r="AJ29" s="82">
        <v>4.8</v>
      </c>
      <c r="AK29" s="82">
        <v>5.1</v>
      </c>
      <c r="AL29" s="81">
        <v>4.9</v>
      </c>
      <c r="AM29" s="113">
        <f t="shared" si="6"/>
        <v>4.9</v>
      </c>
      <c r="AN29" s="84"/>
      <c r="AO29" s="87">
        <f t="shared" si="7"/>
        <v>7.9</v>
      </c>
      <c r="AP29" s="106">
        <f t="shared" si="8"/>
        <v>37.86666666666667</v>
      </c>
    </row>
    <row r="30" spans="1:42" s="80" customFormat="1" ht="21.75" customHeight="1">
      <c r="A30" s="109" t="s">
        <v>60</v>
      </c>
      <c r="B30" s="64" t="s">
        <v>139</v>
      </c>
      <c r="C30" s="15">
        <v>2007</v>
      </c>
      <c r="D30" s="123" t="s">
        <v>140</v>
      </c>
      <c r="E30" s="19" t="s">
        <v>159</v>
      </c>
      <c r="F30" s="81">
        <v>6</v>
      </c>
      <c r="G30" s="82">
        <v>10</v>
      </c>
      <c r="H30" s="82">
        <v>5.7</v>
      </c>
      <c r="I30" s="82">
        <v>5.9</v>
      </c>
      <c r="J30" s="82">
        <v>5.8</v>
      </c>
      <c r="K30" s="83">
        <f t="shared" si="0"/>
        <v>5.800000000000001</v>
      </c>
      <c r="L30" s="84"/>
      <c r="M30" s="116">
        <f t="shared" si="1"/>
        <v>10.2</v>
      </c>
      <c r="N30" s="117">
        <v>1.6</v>
      </c>
      <c r="O30" s="82">
        <v>10</v>
      </c>
      <c r="P30" s="82">
        <v>2.7</v>
      </c>
      <c r="Q30" s="82">
        <v>2.9</v>
      </c>
      <c r="R30" s="82">
        <v>2.8</v>
      </c>
      <c r="S30" s="81">
        <v>3</v>
      </c>
      <c r="T30" s="113">
        <f t="shared" si="2"/>
        <v>2.849999999999999</v>
      </c>
      <c r="U30" s="84"/>
      <c r="V30" s="87">
        <f t="shared" si="3"/>
        <v>8.75</v>
      </c>
      <c r="W30" s="118">
        <v>3.1</v>
      </c>
      <c r="X30" s="82">
        <v>10</v>
      </c>
      <c r="Y30" s="82">
        <v>3.5</v>
      </c>
      <c r="Z30" s="82">
        <v>3.1</v>
      </c>
      <c r="AA30" s="82">
        <v>3.1</v>
      </c>
      <c r="AB30" s="81">
        <v>3.5</v>
      </c>
      <c r="AC30" s="112">
        <v>3.8</v>
      </c>
      <c r="AD30" s="119">
        <f t="shared" si="4"/>
        <v>3.3666666666666667</v>
      </c>
      <c r="AE30" s="84"/>
      <c r="AF30" s="116">
        <f t="shared" si="5"/>
        <v>9.733333333333333</v>
      </c>
      <c r="AG30" s="117">
        <v>2.3</v>
      </c>
      <c r="AH30" s="82">
        <v>10</v>
      </c>
      <c r="AI30" s="82">
        <v>3.2</v>
      </c>
      <c r="AJ30" s="82">
        <v>3.5</v>
      </c>
      <c r="AK30" s="82">
        <v>3.7</v>
      </c>
      <c r="AL30" s="81">
        <v>3.1</v>
      </c>
      <c r="AM30" s="113">
        <f t="shared" si="6"/>
        <v>3.3499999999999996</v>
      </c>
      <c r="AN30" s="84"/>
      <c r="AO30" s="87">
        <f t="shared" si="7"/>
        <v>8.950000000000001</v>
      </c>
      <c r="AP30" s="106">
        <f t="shared" si="8"/>
        <v>37.63333333333333</v>
      </c>
    </row>
    <row r="31" spans="1:42" s="80" customFormat="1" ht="21.75" customHeight="1">
      <c r="A31" s="120" t="s">
        <v>61</v>
      </c>
      <c r="B31" s="64" t="s">
        <v>138</v>
      </c>
      <c r="C31" s="15">
        <v>2006</v>
      </c>
      <c r="D31" s="123" t="s">
        <v>140</v>
      </c>
      <c r="E31" s="19" t="s">
        <v>159</v>
      </c>
      <c r="F31" s="81">
        <v>6</v>
      </c>
      <c r="G31" s="82">
        <v>10</v>
      </c>
      <c r="H31" s="82">
        <v>5.8</v>
      </c>
      <c r="I31" s="82">
        <v>4.5</v>
      </c>
      <c r="J31" s="82">
        <v>5.3</v>
      </c>
      <c r="K31" s="83">
        <f t="shared" si="0"/>
        <v>5.2</v>
      </c>
      <c r="L31" s="84"/>
      <c r="M31" s="116">
        <f t="shared" si="1"/>
        <v>10.8</v>
      </c>
      <c r="N31" s="117">
        <v>1.6</v>
      </c>
      <c r="O31" s="82">
        <v>10</v>
      </c>
      <c r="P31" s="82">
        <v>3.6</v>
      </c>
      <c r="Q31" s="82">
        <v>3.5</v>
      </c>
      <c r="R31" s="82">
        <v>3.7</v>
      </c>
      <c r="S31" s="81">
        <v>3.3</v>
      </c>
      <c r="T31" s="113">
        <f t="shared" si="2"/>
        <v>3.5500000000000007</v>
      </c>
      <c r="U31" s="84"/>
      <c r="V31" s="87">
        <f t="shared" si="3"/>
        <v>8.049999999999999</v>
      </c>
      <c r="W31" s="118">
        <v>2.8</v>
      </c>
      <c r="X31" s="82">
        <v>10</v>
      </c>
      <c r="Y31" s="82">
        <v>3.5</v>
      </c>
      <c r="Z31" s="82">
        <v>2.6</v>
      </c>
      <c r="AA31" s="82">
        <v>3.6</v>
      </c>
      <c r="AB31" s="81">
        <v>3</v>
      </c>
      <c r="AC31" s="112">
        <v>3.2</v>
      </c>
      <c r="AD31" s="119">
        <f t="shared" si="4"/>
        <v>3.233333333333333</v>
      </c>
      <c r="AE31" s="84"/>
      <c r="AF31" s="116">
        <f t="shared" si="5"/>
        <v>9.566666666666668</v>
      </c>
      <c r="AG31" s="117">
        <v>3.1</v>
      </c>
      <c r="AH31" s="82">
        <v>10</v>
      </c>
      <c r="AI31" s="82">
        <v>4.3</v>
      </c>
      <c r="AJ31" s="82">
        <v>4.5</v>
      </c>
      <c r="AK31" s="82">
        <v>4.2</v>
      </c>
      <c r="AL31" s="81">
        <v>3.6</v>
      </c>
      <c r="AM31" s="113">
        <f t="shared" si="6"/>
        <v>4.250000000000001</v>
      </c>
      <c r="AN31" s="84"/>
      <c r="AO31" s="87">
        <f t="shared" si="7"/>
        <v>8.849999999999998</v>
      </c>
      <c r="AP31" s="106">
        <f t="shared" si="8"/>
        <v>37.266666666666666</v>
      </c>
    </row>
    <row r="32" spans="1:42" s="80" customFormat="1" ht="21.75" customHeight="1">
      <c r="A32" s="109" t="s">
        <v>62</v>
      </c>
      <c r="B32" s="64" t="s">
        <v>117</v>
      </c>
      <c r="C32" s="15">
        <v>2006</v>
      </c>
      <c r="D32" s="123" t="s">
        <v>78</v>
      </c>
      <c r="E32" s="19" t="s">
        <v>51</v>
      </c>
      <c r="F32" s="81">
        <v>6</v>
      </c>
      <c r="G32" s="82">
        <v>10</v>
      </c>
      <c r="H32" s="82">
        <v>3.4</v>
      </c>
      <c r="I32" s="82">
        <v>3.1</v>
      </c>
      <c r="J32" s="82">
        <v>3.5</v>
      </c>
      <c r="K32" s="83">
        <f t="shared" si="0"/>
        <v>3.3333333333333335</v>
      </c>
      <c r="L32" s="84"/>
      <c r="M32" s="116">
        <f t="shared" si="1"/>
        <v>12.666666666666666</v>
      </c>
      <c r="N32" s="117">
        <v>1.2</v>
      </c>
      <c r="O32" s="82">
        <v>10</v>
      </c>
      <c r="P32" s="82">
        <v>3.2</v>
      </c>
      <c r="Q32" s="82">
        <v>3.6</v>
      </c>
      <c r="R32" s="82">
        <v>3.5</v>
      </c>
      <c r="S32" s="81">
        <v>3.1</v>
      </c>
      <c r="T32" s="113">
        <f t="shared" si="2"/>
        <v>3.35</v>
      </c>
      <c r="U32" s="84">
        <v>3</v>
      </c>
      <c r="V32" s="87">
        <f t="shared" si="3"/>
        <v>4.85</v>
      </c>
      <c r="W32" s="118">
        <v>1.9</v>
      </c>
      <c r="X32" s="82">
        <v>10</v>
      </c>
      <c r="Y32" s="82">
        <v>3.5</v>
      </c>
      <c r="Z32" s="82">
        <v>3</v>
      </c>
      <c r="AA32" s="82">
        <v>3.8</v>
      </c>
      <c r="AB32" s="81">
        <v>3.9</v>
      </c>
      <c r="AC32" s="112">
        <v>3.8</v>
      </c>
      <c r="AD32" s="119">
        <f t="shared" si="4"/>
        <v>3.6999999999999997</v>
      </c>
      <c r="AE32" s="84"/>
      <c r="AF32" s="116">
        <f t="shared" si="5"/>
        <v>8.200000000000001</v>
      </c>
      <c r="AG32" s="117">
        <v>2.2</v>
      </c>
      <c r="AH32" s="82">
        <v>10</v>
      </c>
      <c r="AI32" s="82">
        <v>3.4</v>
      </c>
      <c r="AJ32" s="82">
        <v>3.8</v>
      </c>
      <c r="AK32" s="82">
        <v>3.9</v>
      </c>
      <c r="AL32" s="81">
        <v>4.1</v>
      </c>
      <c r="AM32" s="113">
        <f t="shared" si="6"/>
        <v>3.8499999999999996</v>
      </c>
      <c r="AN32" s="84"/>
      <c r="AO32" s="87">
        <f t="shared" si="7"/>
        <v>8.35</v>
      </c>
      <c r="AP32" s="106">
        <f t="shared" si="8"/>
        <v>34.06666666666666</v>
      </c>
    </row>
    <row r="33" spans="1:42" s="80" customFormat="1" ht="21.75" customHeight="1">
      <c r="A33" s="120" t="s">
        <v>63</v>
      </c>
      <c r="B33" s="64" t="s">
        <v>111</v>
      </c>
      <c r="C33" s="15">
        <v>2006</v>
      </c>
      <c r="D33" s="123" t="s">
        <v>55</v>
      </c>
      <c r="E33" s="19" t="s">
        <v>47</v>
      </c>
      <c r="F33" s="81">
        <v>6</v>
      </c>
      <c r="G33" s="82">
        <v>10</v>
      </c>
      <c r="H33" s="82">
        <v>4.2</v>
      </c>
      <c r="I33" s="82">
        <v>3.8</v>
      </c>
      <c r="J33" s="82">
        <v>4.5</v>
      </c>
      <c r="K33" s="83">
        <f t="shared" si="0"/>
        <v>4.166666666666667</v>
      </c>
      <c r="L33" s="84"/>
      <c r="M33" s="116">
        <f t="shared" si="1"/>
        <v>11.833333333333332</v>
      </c>
      <c r="N33" s="117">
        <v>1.6</v>
      </c>
      <c r="O33" s="82">
        <v>10</v>
      </c>
      <c r="P33" s="82">
        <v>4.2</v>
      </c>
      <c r="Q33" s="82">
        <v>4</v>
      </c>
      <c r="R33" s="82">
        <v>3.9</v>
      </c>
      <c r="S33" s="81">
        <v>4.3</v>
      </c>
      <c r="T33" s="113">
        <f t="shared" si="2"/>
        <v>4.1</v>
      </c>
      <c r="U33" s="84"/>
      <c r="V33" s="87">
        <f t="shared" si="3"/>
        <v>7.5</v>
      </c>
      <c r="W33" s="118">
        <v>1.6</v>
      </c>
      <c r="X33" s="82">
        <v>10</v>
      </c>
      <c r="Y33" s="82">
        <v>4.3</v>
      </c>
      <c r="Z33" s="82">
        <v>3</v>
      </c>
      <c r="AA33" s="82">
        <v>3.6</v>
      </c>
      <c r="AB33" s="81">
        <v>4</v>
      </c>
      <c r="AC33" s="112">
        <v>3.7</v>
      </c>
      <c r="AD33" s="119">
        <f t="shared" si="4"/>
        <v>3.766666666666667</v>
      </c>
      <c r="AE33" s="84">
        <v>5</v>
      </c>
      <c r="AF33" s="116">
        <f t="shared" si="5"/>
        <v>2.833333333333332</v>
      </c>
      <c r="AG33" s="117">
        <v>2.8</v>
      </c>
      <c r="AH33" s="82">
        <v>10</v>
      </c>
      <c r="AI33" s="82">
        <v>5.5</v>
      </c>
      <c r="AJ33" s="82">
        <v>5.5</v>
      </c>
      <c r="AK33" s="82">
        <v>5.4</v>
      </c>
      <c r="AL33" s="81">
        <v>5</v>
      </c>
      <c r="AM33" s="113">
        <f t="shared" si="6"/>
        <v>5.449999999999999</v>
      </c>
      <c r="AN33" s="84"/>
      <c r="AO33" s="87">
        <f t="shared" si="7"/>
        <v>7.350000000000001</v>
      </c>
      <c r="AP33" s="106">
        <f t="shared" si="8"/>
        <v>29.516666666666666</v>
      </c>
    </row>
    <row r="34" spans="1:42" s="80" customFormat="1" ht="21.75" customHeight="1">
      <c r="A34" s="109" t="s">
        <v>64</v>
      </c>
      <c r="B34" s="64" t="s">
        <v>43</v>
      </c>
      <c r="C34" s="16">
        <v>2006</v>
      </c>
      <c r="D34" s="123" t="s">
        <v>78</v>
      </c>
      <c r="E34" s="40" t="s">
        <v>116</v>
      </c>
      <c r="F34" s="81">
        <v>6</v>
      </c>
      <c r="G34" s="82">
        <v>10</v>
      </c>
      <c r="H34" s="82">
        <v>1.4</v>
      </c>
      <c r="I34" s="82">
        <v>1</v>
      </c>
      <c r="J34" s="82">
        <v>1.6</v>
      </c>
      <c r="K34" s="83">
        <f t="shared" si="0"/>
        <v>1.3333333333333333</v>
      </c>
      <c r="L34" s="84"/>
      <c r="M34" s="116">
        <f t="shared" si="1"/>
        <v>14.666666666666666</v>
      </c>
      <c r="N34" s="117">
        <v>0</v>
      </c>
      <c r="O34" s="82">
        <v>0</v>
      </c>
      <c r="P34" s="82">
        <v>0</v>
      </c>
      <c r="Q34" s="82">
        <v>0</v>
      </c>
      <c r="R34" s="82">
        <v>0</v>
      </c>
      <c r="S34" s="81">
        <v>0</v>
      </c>
      <c r="T34" s="113">
        <f t="shared" si="2"/>
        <v>0</v>
      </c>
      <c r="U34" s="84"/>
      <c r="V34" s="87">
        <f t="shared" si="3"/>
        <v>0</v>
      </c>
      <c r="W34" s="118">
        <v>0</v>
      </c>
      <c r="X34" s="82">
        <v>0</v>
      </c>
      <c r="Y34" s="82">
        <v>0</v>
      </c>
      <c r="Z34" s="82">
        <v>0</v>
      </c>
      <c r="AA34" s="82">
        <v>0</v>
      </c>
      <c r="AB34" s="81">
        <v>0</v>
      </c>
      <c r="AC34" s="112"/>
      <c r="AD34" s="119">
        <f t="shared" si="4"/>
        <v>0</v>
      </c>
      <c r="AE34" s="84"/>
      <c r="AF34" s="116">
        <f t="shared" si="5"/>
        <v>0</v>
      </c>
      <c r="AG34" s="117">
        <v>3.5</v>
      </c>
      <c r="AH34" s="82">
        <v>10</v>
      </c>
      <c r="AI34" s="82">
        <v>3.1</v>
      </c>
      <c r="AJ34" s="82">
        <v>2.8</v>
      </c>
      <c r="AK34" s="82">
        <v>3.2</v>
      </c>
      <c r="AL34" s="81">
        <v>3.1</v>
      </c>
      <c r="AM34" s="113">
        <f t="shared" si="6"/>
        <v>3.1000000000000005</v>
      </c>
      <c r="AN34" s="84"/>
      <c r="AO34" s="87">
        <f t="shared" si="7"/>
        <v>10.399999999999999</v>
      </c>
      <c r="AP34" s="106">
        <f t="shared" si="8"/>
        <v>25.066666666666663</v>
      </c>
    </row>
    <row r="35" spans="1:42" s="80" customFormat="1" ht="21.75" customHeight="1">
      <c r="A35" s="120" t="s">
        <v>65</v>
      </c>
      <c r="B35" s="64" t="s">
        <v>110</v>
      </c>
      <c r="C35" s="16">
        <v>2006</v>
      </c>
      <c r="D35" s="123" t="s">
        <v>55</v>
      </c>
      <c r="E35" s="19" t="s">
        <v>47</v>
      </c>
      <c r="F35" s="81">
        <v>6</v>
      </c>
      <c r="G35" s="82">
        <v>10</v>
      </c>
      <c r="H35" s="82">
        <v>6</v>
      </c>
      <c r="I35" s="82">
        <v>5.9</v>
      </c>
      <c r="J35" s="82">
        <v>5.8</v>
      </c>
      <c r="K35" s="83">
        <f t="shared" si="0"/>
        <v>5.8999999999999995</v>
      </c>
      <c r="L35" s="84"/>
      <c r="M35" s="116">
        <f t="shared" si="1"/>
        <v>10.100000000000001</v>
      </c>
      <c r="N35" s="117">
        <v>0.4</v>
      </c>
      <c r="O35" s="82">
        <v>10</v>
      </c>
      <c r="P35" s="82">
        <v>5.9</v>
      </c>
      <c r="Q35" s="82">
        <v>5.9</v>
      </c>
      <c r="R35" s="82">
        <v>5.9</v>
      </c>
      <c r="S35" s="81">
        <v>5.9</v>
      </c>
      <c r="T35" s="113">
        <f t="shared" si="2"/>
        <v>5.9</v>
      </c>
      <c r="U35" s="84">
        <v>5</v>
      </c>
      <c r="V35" s="87">
        <f t="shared" si="3"/>
        <v>0</v>
      </c>
      <c r="W35" s="118">
        <v>1.1</v>
      </c>
      <c r="X35" s="82">
        <v>10</v>
      </c>
      <c r="Y35" s="82">
        <v>4.3</v>
      </c>
      <c r="Z35" s="82">
        <v>4</v>
      </c>
      <c r="AA35" s="82">
        <v>3.7</v>
      </c>
      <c r="AB35" s="81">
        <v>3.8</v>
      </c>
      <c r="AC35" s="112">
        <v>3.8</v>
      </c>
      <c r="AD35" s="119">
        <f t="shared" si="4"/>
        <v>3.866666666666667</v>
      </c>
      <c r="AE35" s="84">
        <v>5</v>
      </c>
      <c r="AF35" s="116">
        <f t="shared" si="5"/>
        <v>2.2333333333333325</v>
      </c>
      <c r="AG35" s="117">
        <v>2.3</v>
      </c>
      <c r="AH35" s="82">
        <v>10</v>
      </c>
      <c r="AI35" s="82">
        <v>5.7</v>
      </c>
      <c r="AJ35" s="82">
        <v>4.9</v>
      </c>
      <c r="AK35" s="82">
        <v>5.1</v>
      </c>
      <c r="AL35" s="81">
        <v>5.1</v>
      </c>
      <c r="AM35" s="113">
        <f t="shared" si="6"/>
        <v>5.1</v>
      </c>
      <c r="AN35" s="84"/>
      <c r="AO35" s="87">
        <f t="shared" si="7"/>
        <v>7.200000000000001</v>
      </c>
      <c r="AP35" s="106">
        <f t="shared" si="8"/>
        <v>19.533333333333335</v>
      </c>
    </row>
    <row r="36" spans="1:42" s="80" customFormat="1" ht="21.75" customHeight="1">
      <c r="A36" s="124"/>
      <c r="B36" s="125"/>
      <c r="C36" s="126"/>
      <c r="D36" s="127"/>
      <c r="E36" s="135"/>
      <c r="F36" s="81"/>
      <c r="G36" s="82"/>
      <c r="H36" s="82"/>
      <c r="I36" s="82"/>
      <c r="J36" s="82"/>
      <c r="K36" s="73"/>
      <c r="L36" s="84"/>
      <c r="M36" s="116"/>
      <c r="N36" s="117"/>
      <c r="O36" s="82"/>
      <c r="P36" s="82"/>
      <c r="Q36" s="82"/>
      <c r="R36" s="82"/>
      <c r="S36" s="81"/>
      <c r="T36" s="86"/>
      <c r="U36" s="84"/>
      <c r="V36" s="87"/>
      <c r="W36" s="118"/>
      <c r="X36" s="82"/>
      <c r="Y36" s="82"/>
      <c r="Z36" s="82"/>
      <c r="AA36" s="82"/>
      <c r="AB36" s="81"/>
      <c r="AC36" s="81"/>
      <c r="AD36" s="86"/>
      <c r="AE36" s="84"/>
      <c r="AF36" s="116"/>
      <c r="AG36" s="117"/>
      <c r="AH36" s="82"/>
      <c r="AI36" s="82"/>
      <c r="AJ36" s="82"/>
      <c r="AK36" s="82"/>
      <c r="AL36" s="81"/>
      <c r="AM36" s="86"/>
      <c r="AN36" s="84"/>
      <c r="AO36" s="87"/>
      <c r="AP36" s="106"/>
    </row>
    <row r="37" spans="1:42" s="80" customFormat="1" ht="18.75" customHeight="1" thickBot="1">
      <c r="A37" s="128"/>
      <c r="B37" s="128"/>
      <c r="C37" s="43"/>
      <c r="D37" s="129"/>
      <c r="E37" s="128"/>
      <c r="F37" s="128"/>
      <c r="G37" s="128"/>
      <c r="H37" s="128"/>
      <c r="I37" s="128"/>
      <c r="J37" s="128"/>
      <c r="K37" s="130"/>
      <c r="L37" s="128"/>
      <c r="M37" s="131"/>
      <c r="N37" s="132"/>
      <c r="O37" s="128"/>
      <c r="P37" s="128"/>
      <c r="Q37" s="128"/>
      <c r="R37" s="128"/>
      <c r="S37" s="128"/>
      <c r="T37" s="130"/>
      <c r="U37" s="128"/>
      <c r="V37" s="133"/>
      <c r="W37" s="134"/>
      <c r="X37" s="128"/>
      <c r="Y37" s="128"/>
      <c r="Z37" s="128"/>
      <c r="AA37" s="128"/>
      <c r="AB37" s="128"/>
      <c r="AC37" s="128"/>
      <c r="AD37" s="130"/>
      <c r="AE37" s="128"/>
      <c r="AF37" s="131"/>
      <c r="AG37" s="132"/>
      <c r="AH37" s="128"/>
      <c r="AI37" s="128"/>
      <c r="AJ37" s="128"/>
      <c r="AK37" s="128"/>
      <c r="AL37" s="128"/>
      <c r="AM37" s="130"/>
      <c r="AN37" s="128"/>
      <c r="AO37" s="133"/>
      <c r="AP37" s="149"/>
    </row>
  </sheetData>
  <sheetProtection/>
  <mergeCells count="9">
    <mergeCell ref="A5:A6"/>
    <mergeCell ref="E5:E6"/>
    <mergeCell ref="B5:B6"/>
    <mergeCell ref="D5:D6"/>
    <mergeCell ref="C5:C6"/>
    <mergeCell ref="AG5:AO5"/>
    <mergeCell ref="W5:AF5"/>
    <mergeCell ref="N5:V5"/>
    <mergeCell ref="F5:M5"/>
  </mergeCells>
  <printOptions/>
  <pageMargins left="0.26" right="0.13" top="0.5905511811023623" bottom="0.5905511811023623" header="0.5118110236220472" footer="0.5118110236220472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4"/>
  <sheetViews>
    <sheetView zoomScale="80" zoomScaleNormal="80" zoomScalePageLayoutView="0" workbookViewId="0" topLeftCell="A2">
      <selection activeCell="B7" sqref="B7"/>
    </sheetView>
  </sheetViews>
  <sheetFormatPr defaultColWidth="9.00390625" defaultRowHeight="12.75"/>
  <cols>
    <col min="1" max="1" width="3.25390625" style="0" customWidth="1"/>
    <col min="2" max="2" width="17.375" style="0" customWidth="1"/>
    <col min="3" max="3" width="7.625" style="18" customWidth="1"/>
    <col min="4" max="4" width="17.00390625" style="0" bestFit="1" customWidth="1"/>
    <col min="5" max="5" width="26.625" style="0" bestFit="1" customWidth="1"/>
    <col min="6" max="6" width="3.75390625" style="0" customWidth="1"/>
    <col min="7" max="7" width="4.625" style="0" bestFit="1" customWidth="1"/>
    <col min="8" max="8" width="3.75390625" style="0" customWidth="1"/>
    <col min="9" max="9" width="3.625" style="0" bestFit="1" customWidth="1"/>
    <col min="10" max="11" width="3.375" style="0" customWidth="1"/>
    <col min="12" max="12" width="5.00390625" style="0" customWidth="1"/>
    <col min="13" max="13" width="4.125" style="0" hidden="1" customWidth="1"/>
    <col min="14" max="14" width="6.375" style="0" bestFit="1" customWidth="1"/>
    <col min="15" max="15" width="3.75390625" style="0" customWidth="1"/>
    <col min="16" max="16" width="4.625" style="0" bestFit="1" customWidth="1"/>
    <col min="17" max="19" width="3.75390625" style="0" customWidth="1"/>
    <col min="20" max="20" width="3.25390625" style="0" customWidth="1"/>
    <col min="21" max="21" width="4.75390625" style="0" customWidth="1"/>
    <col min="22" max="22" width="4.125" style="0" hidden="1" customWidth="1"/>
    <col min="23" max="23" width="6.375" style="0" bestFit="1" customWidth="1"/>
    <col min="24" max="24" width="3.75390625" style="0" customWidth="1"/>
    <col min="25" max="25" width="4.625" style="0" bestFit="1" customWidth="1"/>
    <col min="26" max="30" width="3.75390625" style="0" customWidth="1"/>
    <col min="31" max="31" width="4.75390625" style="0" customWidth="1"/>
    <col min="32" max="32" width="4.125" style="0" hidden="1" customWidth="1"/>
    <col min="33" max="33" width="6.375" style="0" bestFit="1" customWidth="1"/>
    <col min="34" max="34" width="3.75390625" style="0" customWidth="1"/>
    <col min="35" max="35" width="4.625" style="0" bestFit="1" customWidth="1"/>
    <col min="36" max="38" width="3.75390625" style="0" customWidth="1"/>
    <col min="39" max="39" width="4.625" style="0" customWidth="1"/>
    <col min="40" max="40" width="4.75390625" style="0" customWidth="1"/>
    <col min="41" max="41" width="4.125" style="0" hidden="1" customWidth="1"/>
    <col min="42" max="42" width="6.375" style="0" bestFit="1" customWidth="1"/>
    <col min="43" max="43" width="8.125" style="0" bestFit="1" customWidth="1"/>
  </cols>
  <sheetData>
    <row r="1" spans="1:42" ht="18.75">
      <c r="A1" t="s">
        <v>91</v>
      </c>
      <c r="B1" s="6" t="s">
        <v>90</v>
      </c>
      <c r="C1" s="1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2:42" ht="18.75">
      <c r="B2" s="6" t="s">
        <v>93</v>
      </c>
      <c r="C2" s="1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2:42" ht="18">
      <c r="B3" s="9" t="s">
        <v>89</v>
      </c>
      <c r="C3" s="13"/>
      <c r="D3" s="10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3" ht="15.75" thickBot="1">
      <c r="A4" s="2"/>
      <c r="B4" s="10" t="s">
        <v>34</v>
      </c>
      <c r="C4" s="14"/>
      <c r="D4" s="11"/>
      <c r="E4" s="11"/>
      <c r="AQ4" s="2"/>
    </row>
    <row r="5" spans="1:43" ht="21.75" customHeight="1">
      <c r="A5" s="175" t="s">
        <v>1</v>
      </c>
      <c r="B5" s="176" t="s">
        <v>172</v>
      </c>
      <c r="C5" s="177" t="s">
        <v>171</v>
      </c>
      <c r="D5" s="177" t="s">
        <v>0</v>
      </c>
      <c r="E5" s="177" t="s">
        <v>24</v>
      </c>
      <c r="F5" s="181" t="s">
        <v>23</v>
      </c>
      <c r="G5" s="182"/>
      <c r="H5" s="182"/>
      <c r="I5" s="182"/>
      <c r="J5" s="182"/>
      <c r="K5" s="182"/>
      <c r="L5" s="182"/>
      <c r="M5" s="182"/>
      <c r="N5" s="183"/>
      <c r="O5" s="181" t="s">
        <v>26</v>
      </c>
      <c r="P5" s="182"/>
      <c r="Q5" s="182"/>
      <c r="R5" s="182"/>
      <c r="S5" s="182"/>
      <c r="T5" s="182"/>
      <c r="U5" s="182"/>
      <c r="V5" s="182"/>
      <c r="W5" s="183"/>
      <c r="X5" s="181" t="s">
        <v>22</v>
      </c>
      <c r="Y5" s="182"/>
      <c r="Z5" s="182"/>
      <c r="AA5" s="182"/>
      <c r="AB5" s="182"/>
      <c r="AC5" s="182"/>
      <c r="AD5" s="182"/>
      <c r="AE5" s="182"/>
      <c r="AF5" s="182"/>
      <c r="AG5" s="183"/>
      <c r="AH5" s="181" t="s">
        <v>30</v>
      </c>
      <c r="AI5" s="182"/>
      <c r="AJ5" s="182"/>
      <c r="AK5" s="182"/>
      <c r="AL5" s="182"/>
      <c r="AM5" s="182"/>
      <c r="AN5" s="182"/>
      <c r="AO5" s="182"/>
      <c r="AP5" s="184"/>
      <c r="AQ5" s="185" t="s">
        <v>18</v>
      </c>
    </row>
    <row r="6" spans="1:43" ht="36.75" customHeight="1" thickBot="1">
      <c r="A6" s="178"/>
      <c r="B6" s="179"/>
      <c r="C6" s="180"/>
      <c r="D6" s="180"/>
      <c r="E6" s="180"/>
      <c r="F6" s="186" t="s">
        <v>29</v>
      </c>
      <c r="G6" s="187" t="s">
        <v>32</v>
      </c>
      <c r="H6" s="188" t="s">
        <v>35</v>
      </c>
      <c r="I6" s="189" t="s">
        <v>36</v>
      </c>
      <c r="J6" s="189" t="s">
        <v>37</v>
      </c>
      <c r="K6" s="190" t="s">
        <v>38</v>
      </c>
      <c r="L6" s="187" t="s">
        <v>33</v>
      </c>
      <c r="M6" s="191" t="s">
        <v>28</v>
      </c>
      <c r="N6" s="192" t="s">
        <v>27</v>
      </c>
      <c r="O6" s="186" t="s">
        <v>29</v>
      </c>
      <c r="P6" s="187" t="s">
        <v>32</v>
      </c>
      <c r="Q6" s="188" t="s">
        <v>35</v>
      </c>
      <c r="R6" s="189" t="s">
        <v>36</v>
      </c>
      <c r="S6" s="189" t="s">
        <v>37</v>
      </c>
      <c r="T6" s="193" t="s">
        <v>38</v>
      </c>
      <c r="U6" s="187" t="s">
        <v>33</v>
      </c>
      <c r="V6" s="191" t="s">
        <v>28</v>
      </c>
      <c r="W6" s="192" t="s">
        <v>27</v>
      </c>
      <c r="X6" s="186" t="s">
        <v>29</v>
      </c>
      <c r="Y6" s="187" t="s">
        <v>32</v>
      </c>
      <c r="Z6" s="188" t="s">
        <v>35</v>
      </c>
      <c r="AA6" s="189" t="s">
        <v>36</v>
      </c>
      <c r="AB6" s="189" t="s">
        <v>37</v>
      </c>
      <c r="AC6" s="193" t="s">
        <v>38</v>
      </c>
      <c r="AD6" s="194" t="s">
        <v>164</v>
      </c>
      <c r="AE6" s="187" t="s">
        <v>33</v>
      </c>
      <c r="AF6" s="191" t="s">
        <v>28</v>
      </c>
      <c r="AG6" s="192" t="s">
        <v>27</v>
      </c>
      <c r="AH6" s="186" t="s">
        <v>29</v>
      </c>
      <c r="AI6" s="187" t="s">
        <v>32</v>
      </c>
      <c r="AJ6" s="188" t="s">
        <v>35</v>
      </c>
      <c r="AK6" s="189" t="s">
        <v>36</v>
      </c>
      <c r="AL6" s="189" t="s">
        <v>37</v>
      </c>
      <c r="AM6" s="193" t="s">
        <v>38</v>
      </c>
      <c r="AN6" s="187" t="s">
        <v>33</v>
      </c>
      <c r="AO6" s="191" t="s">
        <v>28</v>
      </c>
      <c r="AP6" s="195" t="s">
        <v>27</v>
      </c>
      <c r="AQ6" s="196" t="s">
        <v>19</v>
      </c>
    </row>
    <row r="7" spans="1:43" s="80" customFormat="1" ht="21.75" customHeight="1" thickBot="1">
      <c r="A7" s="109" t="s">
        <v>2</v>
      </c>
      <c r="B7" s="61" t="s">
        <v>46</v>
      </c>
      <c r="C7" s="43">
        <v>2005</v>
      </c>
      <c r="D7" s="110" t="s">
        <v>78</v>
      </c>
      <c r="E7" s="3" t="s">
        <v>122</v>
      </c>
      <c r="F7" s="76">
        <v>6</v>
      </c>
      <c r="G7" s="72">
        <v>10</v>
      </c>
      <c r="H7" s="72">
        <v>1.9</v>
      </c>
      <c r="I7" s="72">
        <v>1.4</v>
      </c>
      <c r="J7" s="72">
        <v>1.5</v>
      </c>
      <c r="K7" s="72">
        <v>1.1</v>
      </c>
      <c r="L7" s="77">
        <f aca="true" t="shared" si="0" ref="L7:L33">SUM((SUM(H7+I7+J7+K7)-(SUM(MAX(H7:K7)+MIN(H7:K7))))/2)</f>
        <v>1.4500000000000002</v>
      </c>
      <c r="M7" s="74"/>
      <c r="N7" s="75">
        <f aca="true" t="shared" si="1" ref="N7:N33">IF(SUM((F7+G7)-L7-M7)&lt;0,0,SUM((F7+G7)-L7-M7))</f>
        <v>14.55</v>
      </c>
      <c r="O7" s="76">
        <v>3</v>
      </c>
      <c r="P7" s="72">
        <v>10</v>
      </c>
      <c r="Q7" s="72">
        <v>2</v>
      </c>
      <c r="R7" s="72">
        <v>2.1</v>
      </c>
      <c r="S7" s="72">
        <v>2.2</v>
      </c>
      <c r="T7" s="76">
        <v>2</v>
      </c>
      <c r="U7" s="77">
        <f aca="true" t="shared" si="2" ref="U7:U33">SUM((SUM(Q7+R7+S7+T7)-(SUM(MAX(Q7:T7)+MIN(Q7:T7))))/2)</f>
        <v>2.0500000000000003</v>
      </c>
      <c r="V7" s="74"/>
      <c r="W7" s="75">
        <f aca="true" t="shared" si="3" ref="W7:W33">IF(SUM((O7+P7)-U7-V7)&lt;0,0,SUM((O7+P7)-U7-V7))</f>
        <v>10.95</v>
      </c>
      <c r="X7" s="76">
        <v>3.3</v>
      </c>
      <c r="Y7" s="72">
        <v>10</v>
      </c>
      <c r="Z7" s="72">
        <v>1.7</v>
      </c>
      <c r="AA7" s="72">
        <v>1</v>
      </c>
      <c r="AB7" s="72">
        <v>1.2</v>
      </c>
      <c r="AC7" s="76">
        <v>2.3</v>
      </c>
      <c r="AD7" s="76">
        <v>1.9</v>
      </c>
      <c r="AE7" s="78">
        <f aca="true" t="shared" si="4" ref="AE7:AE33">SUM((SUM(Z7+AA7+AB7+AC7+AD7)-(SUM(MAX(Z7:AD7)+MIN(Z7:AD7))))/3)</f>
        <v>1.5999999999999999</v>
      </c>
      <c r="AF7" s="74"/>
      <c r="AG7" s="75">
        <f aca="true" t="shared" si="5" ref="AG7:AG33">IF(SUM((X7+Y7)-AE7-AF7)&lt;0,0,SUM((X7+Y7)-AE7-AF7))</f>
        <v>11.700000000000001</v>
      </c>
      <c r="AH7" s="76">
        <v>3.2</v>
      </c>
      <c r="AI7" s="72">
        <v>10</v>
      </c>
      <c r="AJ7" s="72">
        <v>2.3</v>
      </c>
      <c r="AK7" s="72">
        <v>2.5</v>
      </c>
      <c r="AL7" s="72">
        <v>1.8</v>
      </c>
      <c r="AM7" s="76">
        <v>2.2</v>
      </c>
      <c r="AN7" s="77">
        <f aca="true" t="shared" si="6" ref="AN7:AN33">SUM((SUM(AJ7+AK7+AL7+AM7)-(SUM(MAX(AJ7:AM7)+MIN(AJ7:AM7))))/2)</f>
        <v>2.2500000000000004</v>
      </c>
      <c r="AO7" s="74"/>
      <c r="AP7" s="75">
        <f aca="true" t="shared" si="7" ref="AP7:AP33">IF(SUM((AH7+AI7)-AN7-AO7)&lt;0,0,SUM((AH7+AI7)-AN7-AO7))</f>
        <v>10.95</v>
      </c>
      <c r="AQ7" s="153">
        <f aca="true" t="shared" si="8" ref="AQ7:AQ33">SUM(AP7+AG7+W7+N7)</f>
        <v>48.14999999999999</v>
      </c>
    </row>
    <row r="8" spans="1:43" s="80" customFormat="1" ht="21.75" customHeight="1" thickBot="1">
      <c r="A8" s="88" t="s">
        <v>3</v>
      </c>
      <c r="B8" s="65" t="s">
        <v>132</v>
      </c>
      <c r="C8" s="66">
        <v>2004</v>
      </c>
      <c r="D8" s="65" t="s">
        <v>125</v>
      </c>
      <c r="E8" s="157" t="s">
        <v>134</v>
      </c>
      <c r="F8" s="89">
        <v>6</v>
      </c>
      <c r="G8" s="90">
        <v>10</v>
      </c>
      <c r="H8" s="90">
        <v>1.2</v>
      </c>
      <c r="I8" s="90">
        <v>1.4</v>
      </c>
      <c r="J8" s="90">
        <v>1.3</v>
      </c>
      <c r="K8" s="90">
        <v>1.5</v>
      </c>
      <c r="L8" s="94">
        <f t="shared" si="0"/>
        <v>1.3499999999999996</v>
      </c>
      <c r="M8" s="92"/>
      <c r="N8" s="93">
        <f t="shared" si="1"/>
        <v>14.65</v>
      </c>
      <c r="O8" s="89">
        <v>2</v>
      </c>
      <c r="P8" s="90">
        <v>10</v>
      </c>
      <c r="Q8" s="90">
        <v>1.5</v>
      </c>
      <c r="R8" s="90">
        <v>1.7</v>
      </c>
      <c r="S8" s="90">
        <v>1.8</v>
      </c>
      <c r="T8" s="89">
        <v>2.1</v>
      </c>
      <c r="U8" s="94">
        <f t="shared" si="2"/>
        <v>1.7499999999999998</v>
      </c>
      <c r="V8" s="92"/>
      <c r="W8" s="93">
        <f t="shared" si="3"/>
        <v>10.25</v>
      </c>
      <c r="X8" s="89">
        <v>3.3</v>
      </c>
      <c r="Y8" s="90">
        <v>10</v>
      </c>
      <c r="Z8" s="90">
        <v>2</v>
      </c>
      <c r="AA8" s="90">
        <v>1.6</v>
      </c>
      <c r="AB8" s="90">
        <v>1.8</v>
      </c>
      <c r="AC8" s="89">
        <v>2.4</v>
      </c>
      <c r="AD8" s="89">
        <v>2</v>
      </c>
      <c r="AE8" s="94">
        <f t="shared" si="4"/>
        <v>1.9333333333333336</v>
      </c>
      <c r="AF8" s="92"/>
      <c r="AG8" s="93">
        <f t="shared" si="5"/>
        <v>11.366666666666667</v>
      </c>
      <c r="AH8" s="89">
        <v>3.3</v>
      </c>
      <c r="AI8" s="90">
        <v>10</v>
      </c>
      <c r="AJ8" s="90">
        <v>1.4</v>
      </c>
      <c r="AK8" s="90">
        <v>1.5</v>
      </c>
      <c r="AL8" s="90">
        <v>1.7</v>
      </c>
      <c r="AM8" s="89">
        <v>1.9</v>
      </c>
      <c r="AN8" s="94">
        <f t="shared" si="6"/>
        <v>1.6</v>
      </c>
      <c r="AO8" s="92"/>
      <c r="AP8" s="155">
        <f t="shared" si="7"/>
        <v>11.700000000000001</v>
      </c>
      <c r="AQ8" s="156">
        <f t="shared" si="8"/>
        <v>47.96666666666667</v>
      </c>
    </row>
    <row r="9" spans="1:43" s="80" customFormat="1" ht="21.75" customHeight="1" thickBot="1">
      <c r="A9" s="68" t="s">
        <v>4</v>
      </c>
      <c r="B9" s="8" t="s">
        <v>107</v>
      </c>
      <c r="C9" s="15">
        <v>2005</v>
      </c>
      <c r="D9" s="69" t="s">
        <v>108</v>
      </c>
      <c r="E9" s="5" t="s">
        <v>105</v>
      </c>
      <c r="F9" s="81">
        <v>6</v>
      </c>
      <c r="G9" s="82">
        <v>10</v>
      </c>
      <c r="H9" s="82">
        <v>2</v>
      </c>
      <c r="I9" s="82">
        <v>1.9</v>
      </c>
      <c r="J9" s="82">
        <v>2.6</v>
      </c>
      <c r="K9" s="82">
        <v>2.1</v>
      </c>
      <c r="L9" s="86">
        <f t="shared" si="0"/>
        <v>2.05</v>
      </c>
      <c r="M9" s="84"/>
      <c r="N9" s="85">
        <f t="shared" si="1"/>
        <v>13.95</v>
      </c>
      <c r="O9" s="81">
        <v>2.3</v>
      </c>
      <c r="P9" s="82">
        <v>10</v>
      </c>
      <c r="Q9" s="82">
        <v>2.5</v>
      </c>
      <c r="R9" s="82">
        <v>2.5</v>
      </c>
      <c r="S9" s="82">
        <v>2.5</v>
      </c>
      <c r="T9" s="81">
        <v>2.9</v>
      </c>
      <c r="U9" s="86">
        <f t="shared" si="2"/>
        <v>2.5</v>
      </c>
      <c r="V9" s="84"/>
      <c r="W9" s="85">
        <f t="shared" si="3"/>
        <v>9.8</v>
      </c>
      <c r="X9" s="81">
        <v>3.9</v>
      </c>
      <c r="Y9" s="82">
        <v>10</v>
      </c>
      <c r="Z9" s="82">
        <v>1.7</v>
      </c>
      <c r="AA9" s="82">
        <v>1.2</v>
      </c>
      <c r="AB9" s="82">
        <v>1.4</v>
      </c>
      <c r="AC9" s="81">
        <v>1.2</v>
      </c>
      <c r="AD9" s="81">
        <v>1.5</v>
      </c>
      <c r="AE9" s="86">
        <f t="shared" si="4"/>
        <v>1.3666666666666665</v>
      </c>
      <c r="AF9" s="84"/>
      <c r="AG9" s="85">
        <f t="shared" si="5"/>
        <v>12.533333333333333</v>
      </c>
      <c r="AH9" s="81">
        <v>3.8</v>
      </c>
      <c r="AI9" s="82">
        <v>10</v>
      </c>
      <c r="AJ9" s="82">
        <v>2.7</v>
      </c>
      <c r="AK9" s="82">
        <v>2.9</v>
      </c>
      <c r="AL9" s="82">
        <v>3</v>
      </c>
      <c r="AM9" s="81">
        <v>2.6</v>
      </c>
      <c r="AN9" s="86">
        <f t="shared" si="6"/>
        <v>2.8</v>
      </c>
      <c r="AO9" s="84"/>
      <c r="AP9" s="75">
        <f t="shared" si="7"/>
        <v>11</v>
      </c>
      <c r="AQ9" s="153">
        <f t="shared" si="8"/>
        <v>47.28333333333333</v>
      </c>
    </row>
    <row r="10" spans="1:43" s="80" customFormat="1" ht="21.75" customHeight="1" thickBot="1">
      <c r="A10" s="68" t="s">
        <v>5</v>
      </c>
      <c r="B10" s="61" t="s">
        <v>66</v>
      </c>
      <c r="C10" s="15">
        <v>2005</v>
      </c>
      <c r="D10" s="69" t="s">
        <v>71</v>
      </c>
      <c r="E10" s="7" t="s">
        <v>148</v>
      </c>
      <c r="F10" s="81">
        <v>6</v>
      </c>
      <c r="G10" s="82">
        <v>10</v>
      </c>
      <c r="H10" s="82">
        <v>1.5</v>
      </c>
      <c r="I10" s="82">
        <v>1.5</v>
      </c>
      <c r="J10" s="82">
        <v>1.7</v>
      </c>
      <c r="K10" s="82">
        <v>1.3</v>
      </c>
      <c r="L10" s="86">
        <f t="shared" si="0"/>
        <v>1.5</v>
      </c>
      <c r="M10" s="84"/>
      <c r="N10" s="85">
        <f t="shared" si="1"/>
        <v>14.5</v>
      </c>
      <c r="O10" s="81">
        <v>2.9</v>
      </c>
      <c r="P10" s="82">
        <v>10</v>
      </c>
      <c r="Q10" s="82">
        <v>1.8</v>
      </c>
      <c r="R10" s="82">
        <v>2</v>
      </c>
      <c r="S10" s="82">
        <v>2.3</v>
      </c>
      <c r="T10" s="81">
        <v>2.6</v>
      </c>
      <c r="U10" s="86">
        <f t="shared" si="2"/>
        <v>2.1499999999999995</v>
      </c>
      <c r="V10" s="84"/>
      <c r="W10" s="85">
        <f t="shared" si="3"/>
        <v>10.75</v>
      </c>
      <c r="X10" s="81">
        <v>3.4</v>
      </c>
      <c r="Y10" s="82">
        <v>10</v>
      </c>
      <c r="Z10" s="82">
        <v>2.8</v>
      </c>
      <c r="AA10" s="82">
        <v>2.6</v>
      </c>
      <c r="AB10" s="82">
        <v>2.4</v>
      </c>
      <c r="AC10" s="81">
        <v>2.8</v>
      </c>
      <c r="AD10" s="81">
        <v>2.9</v>
      </c>
      <c r="AE10" s="86">
        <f t="shared" si="4"/>
        <v>2.7333333333333343</v>
      </c>
      <c r="AF10" s="84"/>
      <c r="AG10" s="85">
        <f t="shared" si="5"/>
        <v>10.666666666666666</v>
      </c>
      <c r="AH10" s="81">
        <v>3.3</v>
      </c>
      <c r="AI10" s="82">
        <v>10</v>
      </c>
      <c r="AJ10" s="82">
        <v>2.2</v>
      </c>
      <c r="AK10" s="82">
        <v>2.3</v>
      </c>
      <c r="AL10" s="82">
        <v>2.4</v>
      </c>
      <c r="AM10" s="81">
        <v>2.4</v>
      </c>
      <c r="AN10" s="86">
        <f t="shared" si="6"/>
        <v>2.3500000000000005</v>
      </c>
      <c r="AO10" s="84"/>
      <c r="AP10" s="75">
        <f t="shared" si="7"/>
        <v>10.95</v>
      </c>
      <c r="AQ10" s="153">
        <f t="shared" si="8"/>
        <v>46.86666666666667</v>
      </c>
    </row>
    <row r="11" spans="1:43" s="80" customFormat="1" ht="21.75" customHeight="1" thickBot="1">
      <c r="A11" s="88" t="s">
        <v>6</v>
      </c>
      <c r="B11" s="65" t="s">
        <v>133</v>
      </c>
      <c r="C11" s="66">
        <v>2004</v>
      </c>
      <c r="D11" s="65" t="s">
        <v>125</v>
      </c>
      <c r="E11" s="154" t="s">
        <v>134</v>
      </c>
      <c r="F11" s="89">
        <v>6</v>
      </c>
      <c r="G11" s="90">
        <v>10</v>
      </c>
      <c r="H11" s="90">
        <v>1.8</v>
      </c>
      <c r="I11" s="90">
        <v>1.8</v>
      </c>
      <c r="J11" s="90">
        <v>1.7</v>
      </c>
      <c r="K11" s="90">
        <v>1.6</v>
      </c>
      <c r="L11" s="94">
        <f t="shared" si="0"/>
        <v>1.75</v>
      </c>
      <c r="M11" s="92"/>
      <c r="N11" s="93">
        <f t="shared" si="1"/>
        <v>14.25</v>
      </c>
      <c r="O11" s="89">
        <v>2.6</v>
      </c>
      <c r="P11" s="90">
        <v>10</v>
      </c>
      <c r="Q11" s="90">
        <v>1.4</v>
      </c>
      <c r="R11" s="90">
        <v>1.9</v>
      </c>
      <c r="S11" s="90">
        <v>2.1</v>
      </c>
      <c r="T11" s="89">
        <v>1.9</v>
      </c>
      <c r="U11" s="94">
        <f t="shared" si="2"/>
        <v>1.9000000000000004</v>
      </c>
      <c r="V11" s="92"/>
      <c r="W11" s="93">
        <f t="shared" si="3"/>
        <v>10.7</v>
      </c>
      <c r="X11" s="89">
        <v>3.1</v>
      </c>
      <c r="Y11" s="90">
        <v>10</v>
      </c>
      <c r="Z11" s="90">
        <v>3</v>
      </c>
      <c r="AA11" s="90">
        <v>3.2</v>
      </c>
      <c r="AB11" s="90">
        <v>3.6</v>
      </c>
      <c r="AC11" s="89">
        <v>3</v>
      </c>
      <c r="AD11" s="89">
        <v>3.2</v>
      </c>
      <c r="AE11" s="94">
        <f t="shared" si="4"/>
        <v>3.1333333333333333</v>
      </c>
      <c r="AF11" s="92"/>
      <c r="AG11" s="93">
        <f t="shared" si="5"/>
        <v>9.966666666666667</v>
      </c>
      <c r="AH11" s="89">
        <v>3.3</v>
      </c>
      <c r="AI11" s="90">
        <v>10</v>
      </c>
      <c r="AJ11" s="90">
        <v>1.6</v>
      </c>
      <c r="AK11" s="90">
        <v>1.8</v>
      </c>
      <c r="AL11" s="90">
        <v>2.3</v>
      </c>
      <c r="AM11" s="89">
        <v>1.8</v>
      </c>
      <c r="AN11" s="94">
        <f t="shared" si="6"/>
        <v>1.8</v>
      </c>
      <c r="AO11" s="92"/>
      <c r="AP11" s="155">
        <f t="shared" si="7"/>
        <v>11.5</v>
      </c>
      <c r="AQ11" s="156">
        <f t="shared" si="8"/>
        <v>46.41666666666667</v>
      </c>
    </row>
    <row r="12" spans="1:43" s="80" customFormat="1" ht="21.75" customHeight="1" thickBot="1">
      <c r="A12" s="68" t="s">
        <v>7</v>
      </c>
      <c r="B12" s="8" t="s">
        <v>155</v>
      </c>
      <c r="C12" s="15">
        <v>2006</v>
      </c>
      <c r="D12" s="69" t="s">
        <v>151</v>
      </c>
      <c r="E12" s="7" t="s">
        <v>152</v>
      </c>
      <c r="F12" s="81">
        <v>6</v>
      </c>
      <c r="G12" s="82">
        <v>10</v>
      </c>
      <c r="H12" s="82">
        <v>2.1</v>
      </c>
      <c r="I12" s="82">
        <v>2.4</v>
      </c>
      <c r="J12" s="82">
        <v>1.6</v>
      </c>
      <c r="K12" s="82">
        <v>1.8</v>
      </c>
      <c r="L12" s="86">
        <f t="shared" si="0"/>
        <v>1.9499999999999997</v>
      </c>
      <c r="M12" s="84"/>
      <c r="N12" s="85">
        <f t="shared" si="1"/>
        <v>14.05</v>
      </c>
      <c r="O12" s="81">
        <v>2.5</v>
      </c>
      <c r="P12" s="82">
        <v>10</v>
      </c>
      <c r="Q12" s="82">
        <v>2.4</v>
      </c>
      <c r="R12" s="82">
        <v>2.5</v>
      </c>
      <c r="S12" s="82">
        <v>2.4</v>
      </c>
      <c r="T12" s="81">
        <v>2.6</v>
      </c>
      <c r="U12" s="86">
        <f t="shared" si="2"/>
        <v>2.45</v>
      </c>
      <c r="V12" s="84"/>
      <c r="W12" s="85">
        <f t="shared" si="3"/>
        <v>10.05</v>
      </c>
      <c r="X12" s="81">
        <v>3.5</v>
      </c>
      <c r="Y12" s="82">
        <v>10</v>
      </c>
      <c r="Z12" s="82">
        <v>1.8</v>
      </c>
      <c r="AA12" s="82">
        <v>1.5</v>
      </c>
      <c r="AB12" s="82">
        <v>1.6</v>
      </c>
      <c r="AC12" s="81">
        <v>2.1</v>
      </c>
      <c r="AD12" s="81">
        <v>2.2</v>
      </c>
      <c r="AE12" s="86">
        <f t="shared" si="4"/>
        <v>1.833333333333333</v>
      </c>
      <c r="AF12" s="84"/>
      <c r="AG12" s="85">
        <f t="shared" si="5"/>
        <v>11.666666666666668</v>
      </c>
      <c r="AH12" s="81">
        <v>3.1</v>
      </c>
      <c r="AI12" s="82">
        <v>10</v>
      </c>
      <c r="AJ12" s="82">
        <v>2.4</v>
      </c>
      <c r="AK12" s="82">
        <v>2.8</v>
      </c>
      <c r="AL12" s="82">
        <v>2.5</v>
      </c>
      <c r="AM12" s="81">
        <v>2.6</v>
      </c>
      <c r="AN12" s="86">
        <f t="shared" si="6"/>
        <v>2.55</v>
      </c>
      <c r="AO12" s="84"/>
      <c r="AP12" s="75">
        <f t="shared" si="7"/>
        <v>10.55</v>
      </c>
      <c r="AQ12" s="153">
        <f t="shared" si="8"/>
        <v>46.31666666666666</v>
      </c>
    </row>
    <row r="13" spans="1:43" s="80" customFormat="1" ht="21.75" customHeight="1" thickBot="1">
      <c r="A13" s="68" t="s">
        <v>8</v>
      </c>
      <c r="B13" s="8" t="s">
        <v>154</v>
      </c>
      <c r="C13" s="15">
        <v>2006</v>
      </c>
      <c r="D13" s="69" t="s">
        <v>151</v>
      </c>
      <c r="E13" s="7" t="s">
        <v>152</v>
      </c>
      <c r="F13" s="81">
        <v>6</v>
      </c>
      <c r="G13" s="82">
        <v>10</v>
      </c>
      <c r="H13" s="82">
        <v>0.9</v>
      </c>
      <c r="I13" s="82">
        <v>0.8</v>
      </c>
      <c r="J13" s="82">
        <v>0.8</v>
      </c>
      <c r="K13" s="82">
        <v>0.9</v>
      </c>
      <c r="L13" s="86">
        <f t="shared" si="0"/>
        <v>0.8499999999999999</v>
      </c>
      <c r="M13" s="84"/>
      <c r="N13" s="85">
        <f t="shared" si="1"/>
        <v>15.15</v>
      </c>
      <c r="O13" s="81">
        <v>2.2</v>
      </c>
      <c r="P13" s="82">
        <v>10</v>
      </c>
      <c r="Q13" s="82">
        <v>2</v>
      </c>
      <c r="R13" s="82">
        <v>2.2</v>
      </c>
      <c r="S13" s="82">
        <v>2</v>
      </c>
      <c r="T13" s="81">
        <v>2.9</v>
      </c>
      <c r="U13" s="86">
        <f t="shared" si="2"/>
        <v>2.0999999999999996</v>
      </c>
      <c r="V13" s="84"/>
      <c r="W13" s="85">
        <f t="shared" si="3"/>
        <v>10.1</v>
      </c>
      <c r="X13" s="81">
        <v>3.5</v>
      </c>
      <c r="Y13" s="82">
        <v>10</v>
      </c>
      <c r="Z13" s="82">
        <v>2.9</v>
      </c>
      <c r="AA13" s="82">
        <v>2.2</v>
      </c>
      <c r="AB13" s="82">
        <v>2.8</v>
      </c>
      <c r="AC13" s="81">
        <v>2.6</v>
      </c>
      <c r="AD13" s="81">
        <v>3</v>
      </c>
      <c r="AE13" s="86">
        <f t="shared" si="4"/>
        <v>2.766666666666667</v>
      </c>
      <c r="AF13" s="84"/>
      <c r="AG13" s="85">
        <f t="shared" si="5"/>
        <v>10.733333333333333</v>
      </c>
      <c r="AH13" s="81">
        <v>3.1</v>
      </c>
      <c r="AI13" s="82">
        <v>10</v>
      </c>
      <c r="AJ13" s="82">
        <v>3</v>
      </c>
      <c r="AK13" s="82">
        <v>3.8</v>
      </c>
      <c r="AL13" s="82">
        <v>3</v>
      </c>
      <c r="AM13" s="81">
        <v>3.1</v>
      </c>
      <c r="AN13" s="86">
        <f t="shared" si="6"/>
        <v>3.0500000000000003</v>
      </c>
      <c r="AO13" s="84"/>
      <c r="AP13" s="75">
        <f t="shared" si="7"/>
        <v>10.049999999999999</v>
      </c>
      <c r="AQ13" s="153">
        <f t="shared" si="8"/>
        <v>46.03333333333333</v>
      </c>
    </row>
    <row r="14" spans="1:43" s="80" customFormat="1" ht="21.75" customHeight="1" thickBot="1">
      <c r="A14" s="68" t="s">
        <v>9</v>
      </c>
      <c r="B14" s="20" t="s">
        <v>156</v>
      </c>
      <c r="C14" s="15">
        <v>2005</v>
      </c>
      <c r="D14" s="123" t="s">
        <v>151</v>
      </c>
      <c r="E14" s="7" t="s">
        <v>152</v>
      </c>
      <c r="F14" s="81">
        <v>6</v>
      </c>
      <c r="G14" s="82">
        <v>10</v>
      </c>
      <c r="H14" s="82">
        <v>1.7</v>
      </c>
      <c r="I14" s="82">
        <v>1.2</v>
      </c>
      <c r="J14" s="82">
        <v>1.3</v>
      </c>
      <c r="K14" s="82">
        <v>1.3</v>
      </c>
      <c r="L14" s="86">
        <f t="shared" si="0"/>
        <v>1.3</v>
      </c>
      <c r="M14" s="84"/>
      <c r="N14" s="85">
        <f t="shared" si="1"/>
        <v>14.7</v>
      </c>
      <c r="O14" s="81">
        <v>2.2</v>
      </c>
      <c r="P14" s="82">
        <v>10</v>
      </c>
      <c r="Q14" s="82">
        <v>3.1</v>
      </c>
      <c r="R14" s="82">
        <v>3.3</v>
      </c>
      <c r="S14" s="82">
        <v>3</v>
      </c>
      <c r="T14" s="81">
        <v>2.3</v>
      </c>
      <c r="U14" s="86">
        <f t="shared" si="2"/>
        <v>3.05</v>
      </c>
      <c r="V14" s="84"/>
      <c r="W14" s="85">
        <f t="shared" si="3"/>
        <v>9.149999999999999</v>
      </c>
      <c r="X14" s="81">
        <v>3.5</v>
      </c>
      <c r="Y14" s="82">
        <v>10</v>
      </c>
      <c r="Z14" s="82">
        <v>3</v>
      </c>
      <c r="AA14" s="82">
        <v>2.8</v>
      </c>
      <c r="AB14" s="82">
        <v>2.4</v>
      </c>
      <c r="AC14" s="81">
        <v>3.1</v>
      </c>
      <c r="AD14" s="81">
        <v>3.2</v>
      </c>
      <c r="AE14" s="86">
        <f t="shared" si="4"/>
        <v>2.966666666666667</v>
      </c>
      <c r="AF14" s="84"/>
      <c r="AG14" s="85">
        <f t="shared" si="5"/>
        <v>10.533333333333333</v>
      </c>
      <c r="AH14" s="81">
        <v>3.1</v>
      </c>
      <c r="AI14" s="82">
        <v>10</v>
      </c>
      <c r="AJ14" s="82">
        <v>1.3</v>
      </c>
      <c r="AK14" s="82">
        <v>2</v>
      </c>
      <c r="AL14" s="82">
        <v>1.8</v>
      </c>
      <c r="AM14" s="81">
        <v>1.7</v>
      </c>
      <c r="AN14" s="86">
        <f t="shared" si="6"/>
        <v>1.75</v>
      </c>
      <c r="AO14" s="84"/>
      <c r="AP14" s="75">
        <f t="shared" si="7"/>
        <v>11.35</v>
      </c>
      <c r="AQ14" s="153">
        <f t="shared" si="8"/>
        <v>45.733333333333334</v>
      </c>
    </row>
    <row r="15" spans="1:43" s="80" customFormat="1" ht="21.75" customHeight="1" thickBot="1">
      <c r="A15" s="68" t="s">
        <v>10</v>
      </c>
      <c r="B15" s="8" t="s">
        <v>73</v>
      </c>
      <c r="C15" s="15">
        <v>2004</v>
      </c>
      <c r="D15" s="123" t="s">
        <v>74</v>
      </c>
      <c r="E15" s="5" t="s">
        <v>75</v>
      </c>
      <c r="F15" s="81">
        <v>6</v>
      </c>
      <c r="G15" s="82">
        <v>10</v>
      </c>
      <c r="H15" s="82">
        <v>1.7</v>
      </c>
      <c r="I15" s="82">
        <v>1.6</v>
      </c>
      <c r="J15" s="82">
        <v>1.5</v>
      </c>
      <c r="K15" s="82">
        <v>1.7</v>
      </c>
      <c r="L15" s="86">
        <f t="shared" si="0"/>
        <v>1.65</v>
      </c>
      <c r="M15" s="84"/>
      <c r="N15" s="85">
        <f t="shared" si="1"/>
        <v>14.35</v>
      </c>
      <c r="O15" s="81">
        <v>2.4</v>
      </c>
      <c r="P15" s="82">
        <v>10</v>
      </c>
      <c r="Q15" s="82">
        <v>2.9</v>
      </c>
      <c r="R15" s="82">
        <v>3.1</v>
      </c>
      <c r="S15" s="82">
        <v>2.7</v>
      </c>
      <c r="T15" s="81">
        <v>2.7</v>
      </c>
      <c r="U15" s="86">
        <f t="shared" si="2"/>
        <v>2.799999999999999</v>
      </c>
      <c r="V15" s="84"/>
      <c r="W15" s="85">
        <f t="shared" si="3"/>
        <v>9.600000000000001</v>
      </c>
      <c r="X15" s="81">
        <v>2.9</v>
      </c>
      <c r="Y15" s="82">
        <v>10</v>
      </c>
      <c r="Z15" s="82">
        <v>2.5</v>
      </c>
      <c r="AA15" s="82">
        <v>1.8</v>
      </c>
      <c r="AB15" s="82">
        <v>2.3</v>
      </c>
      <c r="AC15" s="81">
        <v>2.6</v>
      </c>
      <c r="AD15" s="81">
        <v>2.3</v>
      </c>
      <c r="AE15" s="86">
        <f t="shared" si="4"/>
        <v>2.3666666666666667</v>
      </c>
      <c r="AF15" s="84"/>
      <c r="AG15" s="85">
        <f t="shared" si="5"/>
        <v>10.533333333333333</v>
      </c>
      <c r="AH15" s="81">
        <v>3.5</v>
      </c>
      <c r="AI15" s="82">
        <v>10</v>
      </c>
      <c r="AJ15" s="82">
        <v>2.2</v>
      </c>
      <c r="AK15" s="82">
        <v>2.3</v>
      </c>
      <c r="AL15" s="82">
        <v>2.5</v>
      </c>
      <c r="AM15" s="81">
        <v>2.3</v>
      </c>
      <c r="AN15" s="86">
        <f t="shared" si="6"/>
        <v>2.3000000000000003</v>
      </c>
      <c r="AO15" s="84"/>
      <c r="AP15" s="75">
        <f t="shared" si="7"/>
        <v>11.2</v>
      </c>
      <c r="AQ15" s="153">
        <f t="shared" si="8"/>
        <v>45.68333333333334</v>
      </c>
    </row>
    <row r="16" spans="1:43" s="80" customFormat="1" ht="21.75" customHeight="1" thickBot="1">
      <c r="A16" s="68" t="s">
        <v>11</v>
      </c>
      <c r="B16" s="61" t="s">
        <v>72</v>
      </c>
      <c r="C16" s="15">
        <v>2004</v>
      </c>
      <c r="D16" s="123" t="s">
        <v>74</v>
      </c>
      <c r="E16" s="5" t="s">
        <v>76</v>
      </c>
      <c r="F16" s="81">
        <v>6</v>
      </c>
      <c r="G16" s="82">
        <v>10</v>
      </c>
      <c r="H16" s="82">
        <v>1.3</v>
      </c>
      <c r="I16" s="82">
        <v>1.6</v>
      </c>
      <c r="J16" s="82">
        <v>1.5</v>
      </c>
      <c r="K16" s="82">
        <v>1.1</v>
      </c>
      <c r="L16" s="86">
        <f t="shared" si="0"/>
        <v>1.4</v>
      </c>
      <c r="M16" s="84"/>
      <c r="N16" s="85">
        <f t="shared" si="1"/>
        <v>14.6</v>
      </c>
      <c r="O16" s="81">
        <v>2.6</v>
      </c>
      <c r="P16" s="82">
        <v>10</v>
      </c>
      <c r="Q16" s="82">
        <v>3.5</v>
      </c>
      <c r="R16" s="82">
        <v>3.5</v>
      </c>
      <c r="S16" s="82">
        <v>3.2</v>
      </c>
      <c r="T16" s="81">
        <v>3.3</v>
      </c>
      <c r="U16" s="86">
        <f t="shared" si="2"/>
        <v>3.4</v>
      </c>
      <c r="V16" s="84"/>
      <c r="W16" s="85">
        <f t="shared" si="3"/>
        <v>9.2</v>
      </c>
      <c r="X16" s="81">
        <v>3.2</v>
      </c>
      <c r="Y16" s="82">
        <v>10</v>
      </c>
      <c r="Z16" s="82">
        <v>3</v>
      </c>
      <c r="AA16" s="82">
        <v>2.8</v>
      </c>
      <c r="AB16" s="82">
        <v>3</v>
      </c>
      <c r="AC16" s="81">
        <v>3</v>
      </c>
      <c r="AD16" s="81">
        <v>2.9</v>
      </c>
      <c r="AE16" s="86">
        <f t="shared" si="4"/>
        <v>2.9666666666666672</v>
      </c>
      <c r="AF16" s="84"/>
      <c r="AG16" s="85">
        <f t="shared" si="5"/>
        <v>10.233333333333333</v>
      </c>
      <c r="AH16" s="81">
        <v>3.7</v>
      </c>
      <c r="AI16" s="82">
        <v>10</v>
      </c>
      <c r="AJ16" s="82">
        <v>3.7</v>
      </c>
      <c r="AK16" s="82">
        <v>4.1</v>
      </c>
      <c r="AL16" s="82">
        <v>3.7</v>
      </c>
      <c r="AM16" s="81">
        <v>3.4</v>
      </c>
      <c r="AN16" s="86">
        <f t="shared" si="6"/>
        <v>3.7</v>
      </c>
      <c r="AO16" s="84"/>
      <c r="AP16" s="75">
        <f t="shared" si="7"/>
        <v>10</v>
      </c>
      <c r="AQ16" s="153">
        <f t="shared" si="8"/>
        <v>44.03333333333333</v>
      </c>
    </row>
    <row r="17" spans="1:43" s="80" customFormat="1" ht="21.75" customHeight="1" thickBot="1">
      <c r="A17" s="68" t="s">
        <v>12</v>
      </c>
      <c r="B17" s="8" t="s">
        <v>68</v>
      </c>
      <c r="C17" s="15">
        <v>2005</v>
      </c>
      <c r="D17" s="123" t="s">
        <v>71</v>
      </c>
      <c r="E17" s="41" t="s">
        <v>148</v>
      </c>
      <c r="F17" s="81">
        <v>6</v>
      </c>
      <c r="G17" s="82">
        <v>10</v>
      </c>
      <c r="H17" s="82">
        <v>2.6</v>
      </c>
      <c r="I17" s="82">
        <v>2.5</v>
      </c>
      <c r="J17" s="82">
        <v>2.6</v>
      </c>
      <c r="K17" s="82">
        <v>2.4</v>
      </c>
      <c r="L17" s="86">
        <f t="shared" si="0"/>
        <v>2.55</v>
      </c>
      <c r="M17" s="84"/>
      <c r="N17" s="85">
        <f t="shared" si="1"/>
        <v>13.45</v>
      </c>
      <c r="O17" s="81">
        <v>2</v>
      </c>
      <c r="P17" s="82">
        <v>10</v>
      </c>
      <c r="Q17" s="82">
        <v>2.3</v>
      </c>
      <c r="R17" s="82">
        <v>2.4</v>
      </c>
      <c r="S17" s="82">
        <v>2.4</v>
      </c>
      <c r="T17" s="81">
        <v>2.3</v>
      </c>
      <c r="U17" s="86">
        <f t="shared" si="2"/>
        <v>2.3499999999999996</v>
      </c>
      <c r="V17" s="84"/>
      <c r="W17" s="85">
        <f t="shared" si="3"/>
        <v>9.65</v>
      </c>
      <c r="X17" s="81">
        <v>3.5</v>
      </c>
      <c r="Y17" s="82">
        <v>10</v>
      </c>
      <c r="Z17" s="82">
        <v>2.2</v>
      </c>
      <c r="AA17" s="82">
        <v>2.3</v>
      </c>
      <c r="AB17" s="82">
        <v>2.2</v>
      </c>
      <c r="AC17" s="81">
        <v>2.8</v>
      </c>
      <c r="AD17" s="81">
        <v>3</v>
      </c>
      <c r="AE17" s="86">
        <f t="shared" si="4"/>
        <v>2.433333333333333</v>
      </c>
      <c r="AF17" s="84"/>
      <c r="AG17" s="85">
        <f t="shared" si="5"/>
        <v>11.066666666666666</v>
      </c>
      <c r="AH17" s="81">
        <v>3.4</v>
      </c>
      <c r="AI17" s="82">
        <v>10</v>
      </c>
      <c r="AJ17" s="82">
        <v>3.6</v>
      </c>
      <c r="AK17" s="82">
        <v>3.9</v>
      </c>
      <c r="AL17" s="82">
        <v>3.7</v>
      </c>
      <c r="AM17" s="81">
        <v>3.7</v>
      </c>
      <c r="AN17" s="86">
        <f t="shared" si="6"/>
        <v>3.6999999999999993</v>
      </c>
      <c r="AO17" s="84"/>
      <c r="AP17" s="75">
        <f t="shared" si="7"/>
        <v>9.700000000000001</v>
      </c>
      <c r="AQ17" s="153">
        <f t="shared" si="8"/>
        <v>43.86666666666666</v>
      </c>
    </row>
    <row r="18" spans="1:43" s="80" customFormat="1" ht="21.75" customHeight="1" thickBot="1">
      <c r="A18" s="68" t="s">
        <v>13</v>
      </c>
      <c r="B18" s="8" t="s">
        <v>42</v>
      </c>
      <c r="C18" s="15">
        <v>2005</v>
      </c>
      <c r="D18" s="123" t="s">
        <v>78</v>
      </c>
      <c r="E18" s="5" t="s">
        <v>122</v>
      </c>
      <c r="F18" s="81">
        <v>6</v>
      </c>
      <c r="G18" s="82">
        <v>10</v>
      </c>
      <c r="H18" s="82">
        <v>2.9</v>
      </c>
      <c r="I18" s="82">
        <v>2.3</v>
      </c>
      <c r="J18" s="82">
        <v>1.9</v>
      </c>
      <c r="K18" s="82">
        <v>2.5</v>
      </c>
      <c r="L18" s="86">
        <f t="shared" si="0"/>
        <v>2.4</v>
      </c>
      <c r="M18" s="84"/>
      <c r="N18" s="85">
        <f t="shared" si="1"/>
        <v>13.6</v>
      </c>
      <c r="O18" s="81">
        <v>2.3</v>
      </c>
      <c r="P18" s="82">
        <v>10</v>
      </c>
      <c r="Q18" s="82">
        <v>3.7</v>
      </c>
      <c r="R18" s="82">
        <v>4.1</v>
      </c>
      <c r="S18" s="82">
        <v>4.3</v>
      </c>
      <c r="T18" s="81">
        <v>3.9</v>
      </c>
      <c r="U18" s="86">
        <f t="shared" si="2"/>
        <v>4</v>
      </c>
      <c r="V18" s="84"/>
      <c r="W18" s="85">
        <f t="shared" si="3"/>
        <v>8.3</v>
      </c>
      <c r="X18" s="81">
        <v>2.6</v>
      </c>
      <c r="Y18" s="82">
        <v>10</v>
      </c>
      <c r="Z18" s="82">
        <v>2.4</v>
      </c>
      <c r="AA18" s="82">
        <v>2.4</v>
      </c>
      <c r="AB18" s="82">
        <v>2.3</v>
      </c>
      <c r="AC18" s="81">
        <v>1.5</v>
      </c>
      <c r="AD18" s="81">
        <v>2.1</v>
      </c>
      <c r="AE18" s="86">
        <f t="shared" si="4"/>
        <v>2.266666666666666</v>
      </c>
      <c r="AF18" s="84"/>
      <c r="AG18" s="85">
        <f t="shared" si="5"/>
        <v>10.333333333333334</v>
      </c>
      <c r="AH18" s="81">
        <v>3.1</v>
      </c>
      <c r="AI18" s="82">
        <v>10</v>
      </c>
      <c r="AJ18" s="82">
        <v>2</v>
      </c>
      <c r="AK18" s="82">
        <v>2.4</v>
      </c>
      <c r="AL18" s="82">
        <v>2</v>
      </c>
      <c r="AM18" s="81">
        <v>2.2</v>
      </c>
      <c r="AN18" s="86">
        <f t="shared" si="6"/>
        <v>2.1000000000000005</v>
      </c>
      <c r="AO18" s="84"/>
      <c r="AP18" s="75">
        <f t="shared" si="7"/>
        <v>11</v>
      </c>
      <c r="AQ18" s="153">
        <f t="shared" si="8"/>
        <v>43.233333333333334</v>
      </c>
    </row>
    <row r="19" spans="1:43" s="80" customFormat="1" ht="21.75" customHeight="1" thickBot="1">
      <c r="A19" s="68" t="s">
        <v>14</v>
      </c>
      <c r="B19" s="8" t="s">
        <v>153</v>
      </c>
      <c r="C19" s="15">
        <v>2006</v>
      </c>
      <c r="D19" s="123" t="s">
        <v>151</v>
      </c>
      <c r="E19" s="41" t="s">
        <v>152</v>
      </c>
      <c r="F19" s="81">
        <v>6</v>
      </c>
      <c r="G19" s="82">
        <v>10</v>
      </c>
      <c r="H19" s="82">
        <v>2.9</v>
      </c>
      <c r="I19" s="82">
        <v>2.9</v>
      </c>
      <c r="J19" s="82">
        <v>2.5</v>
      </c>
      <c r="K19" s="82">
        <v>2.8</v>
      </c>
      <c r="L19" s="86">
        <f t="shared" si="0"/>
        <v>2.8500000000000005</v>
      </c>
      <c r="M19" s="84"/>
      <c r="N19" s="85">
        <f t="shared" si="1"/>
        <v>13.149999999999999</v>
      </c>
      <c r="O19" s="81">
        <v>2.9</v>
      </c>
      <c r="P19" s="82">
        <v>10</v>
      </c>
      <c r="Q19" s="82">
        <v>2.8</v>
      </c>
      <c r="R19" s="82">
        <v>3.6</v>
      </c>
      <c r="S19" s="82">
        <v>3.4</v>
      </c>
      <c r="T19" s="81">
        <v>3.6</v>
      </c>
      <c r="U19" s="86">
        <f t="shared" si="2"/>
        <v>3.5</v>
      </c>
      <c r="V19" s="84"/>
      <c r="W19" s="85">
        <f t="shared" si="3"/>
        <v>9.4</v>
      </c>
      <c r="X19" s="81">
        <v>3.5</v>
      </c>
      <c r="Y19" s="82">
        <v>10</v>
      </c>
      <c r="Z19" s="82">
        <v>4.1</v>
      </c>
      <c r="AA19" s="82">
        <v>4.3</v>
      </c>
      <c r="AB19" s="82">
        <v>4.4</v>
      </c>
      <c r="AC19" s="81">
        <v>4.5</v>
      </c>
      <c r="AD19" s="81">
        <v>4.9</v>
      </c>
      <c r="AE19" s="86">
        <f t="shared" si="4"/>
        <v>4.399999999999999</v>
      </c>
      <c r="AF19" s="84"/>
      <c r="AG19" s="85">
        <f t="shared" si="5"/>
        <v>9.100000000000001</v>
      </c>
      <c r="AH19" s="81">
        <v>3.1</v>
      </c>
      <c r="AI19" s="82">
        <v>10</v>
      </c>
      <c r="AJ19" s="82">
        <v>1.5</v>
      </c>
      <c r="AK19" s="82">
        <v>2.5</v>
      </c>
      <c r="AL19" s="82">
        <v>1.7</v>
      </c>
      <c r="AM19" s="81">
        <v>2.1</v>
      </c>
      <c r="AN19" s="86">
        <f t="shared" si="6"/>
        <v>1.9000000000000004</v>
      </c>
      <c r="AO19" s="84"/>
      <c r="AP19" s="75">
        <f t="shared" si="7"/>
        <v>11.2</v>
      </c>
      <c r="AQ19" s="153">
        <f t="shared" si="8"/>
        <v>42.85</v>
      </c>
    </row>
    <row r="20" spans="1:43" s="80" customFormat="1" ht="21.75" customHeight="1" thickBot="1">
      <c r="A20" s="68" t="s">
        <v>15</v>
      </c>
      <c r="B20" s="8" t="s">
        <v>45</v>
      </c>
      <c r="C20" s="17">
        <v>2005</v>
      </c>
      <c r="D20" s="69" t="s">
        <v>78</v>
      </c>
      <c r="E20" s="7" t="s">
        <v>116</v>
      </c>
      <c r="F20" s="81">
        <v>6</v>
      </c>
      <c r="G20" s="82">
        <v>10</v>
      </c>
      <c r="H20" s="82">
        <v>2.6</v>
      </c>
      <c r="I20" s="82">
        <v>2.9</v>
      </c>
      <c r="J20" s="82">
        <v>3</v>
      </c>
      <c r="K20" s="82">
        <v>2.6</v>
      </c>
      <c r="L20" s="86">
        <f t="shared" si="0"/>
        <v>2.75</v>
      </c>
      <c r="M20" s="84"/>
      <c r="N20" s="85">
        <f t="shared" si="1"/>
        <v>13.25</v>
      </c>
      <c r="O20" s="81">
        <v>2.6</v>
      </c>
      <c r="P20" s="82">
        <v>10</v>
      </c>
      <c r="Q20" s="82">
        <v>3.4</v>
      </c>
      <c r="R20" s="82">
        <v>3.9</v>
      </c>
      <c r="S20" s="82">
        <v>3.8</v>
      </c>
      <c r="T20" s="81">
        <v>3.4</v>
      </c>
      <c r="U20" s="86">
        <f t="shared" si="2"/>
        <v>3.6</v>
      </c>
      <c r="V20" s="84"/>
      <c r="W20" s="85">
        <f t="shared" si="3"/>
        <v>9</v>
      </c>
      <c r="X20" s="81">
        <v>3.3</v>
      </c>
      <c r="Y20" s="82">
        <v>10</v>
      </c>
      <c r="Z20" s="82">
        <v>3</v>
      </c>
      <c r="AA20" s="82">
        <v>2.5</v>
      </c>
      <c r="AB20" s="82">
        <v>2.8</v>
      </c>
      <c r="AC20" s="81">
        <v>3.4</v>
      </c>
      <c r="AD20" s="81">
        <v>2.8</v>
      </c>
      <c r="AE20" s="86">
        <f t="shared" si="4"/>
        <v>2.8666666666666667</v>
      </c>
      <c r="AF20" s="84"/>
      <c r="AG20" s="85">
        <f t="shared" si="5"/>
        <v>10.433333333333334</v>
      </c>
      <c r="AH20" s="81">
        <v>3.3</v>
      </c>
      <c r="AI20" s="82">
        <v>10</v>
      </c>
      <c r="AJ20" s="82">
        <v>3.1</v>
      </c>
      <c r="AK20" s="82">
        <v>2.8</v>
      </c>
      <c r="AL20" s="82">
        <v>3.3</v>
      </c>
      <c r="AM20" s="81">
        <v>3.2</v>
      </c>
      <c r="AN20" s="86">
        <f t="shared" si="6"/>
        <v>3.1499999999999995</v>
      </c>
      <c r="AO20" s="84"/>
      <c r="AP20" s="75">
        <f t="shared" si="7"/>
        <v>10.150000000000002</v>
      </c>
      <c r="AQ20" s="153">
        <f t="shared" si="8"/>
        <v>42.833333333333336</v>
      </c>
    </row>
    <row r="21" spans="1:43" s="80" customFormat="1" ht="21.75" customHeight="1" thickBot="1">
      <c r="A21" s="68" t="s">
        <v>16</v>
      </c>
      <c r="B21" s="8" t="s">
        <v>109</v>
      </c>
      <c r="C21" s="17">
        <v>2006</v>
      </c>
      <c r="D21" s="69" t="s">
        <v>108</v>
      </c>
      <c r="E21" s="4" t="s">
        <v>105</v>
      </c>
      <c r="F21" s="81">
        <v>6</v>
      </c>
      <c r="G21" s="82">
        <v>10</v>
      </c>
      <c r="H21" s="82">
        <v>3.1</v>
      </c>
      <c r="I21" s="82">
        <v>3.2</v>
      </c>
      <c r="J21" s="82">
        <v>3.1</v>
      </c>
      <c r="K21" s="82">
        <v>2.7</v>
      </c>
      <c r="L21" s="86">
        <f t="shared" si="0"/>
        <v>3.1000000000000005</v>
      </c>
      <c r="M21" s="84"/>
      <c r="N21" s="85">
        <f t="shared" si="1"/>
        <v>12.899999999999999</v>
      </c>
      <c r="O21" s="81">
        <v>2</v>
      </c>
      <c r="P21" s="82">
        <v>10</v>
      </c>
      <c r="Q21" s="82">
        <v>2</v>
      </c>
      <c r="R21" s="82">
        <v>2.4</v>
      </c>
      <c r="S21" s="82">
        <v>2.5</v>
      </c>
      <c r="T21" s="81">
        <v>2.5</v>
      </c>
      <c r="U21" s="86">
        <f t="shared" si="2"/>
        <v>2.45</v>
      </c>
      <c r="V21" s="84"/>
      <c r="W21" s="85">
        <f t="shared" si="3"/>
        <v>9.55</v>
      </c>
      <c r="X21" s="81">
        <v>2.6</v>
      </c>
      <c r="Y21" s="82">
        <v>10</v>
      </c>
      <c r="Z21" s="82">
        <v>3.2</v>
      </c>
      <c r="AA21" s="82">
        <v>3</v>
      </c>
      <c r="AB21" s="82">
        <v>3</v>
      </c>
      <c r="AC21" s="81">
        <v>3.3</v>
      </c>
      <c r="AD21" s="81">
        <v>3.8</v>
      </c>
      <c r="AE21" s="86">
        <f t="shared" si="4"/>
        <v>3.1666666666666665</v>
      </c>
      <c r="AF21" s="84"/>
      <c r="AG21" s="85">
        <f t="shared" si="5"/>
        <v>9.433333333333334</v>
      </c>
      <c r="AH21" s="81">
        <v>3.4</v>
      </c>
      <c r="AI21" s="82">
        <v>10</v>
      </c>
      <c r="AJ21" s="82">
        <v>2.6</v>
      </c>
      <c r="AK21" s="82">
        <v>2.9</v>
      </c>
      <c r="AL21" s="82">
        <v>2.8</v>
      </c>
      <c r="AM21" s="81">
        <v>2.4</v>
      </c>
      <c r="AN21" s="86">
        <f t="shared" si="6"/>
        <v>2.7000000000000006</v>
      </c>
      <c r="AO21" s="84"/>
      <c r="AP21" s="75">
        <f t="shared" si="7"/>
        <v>10.7</v>
      </c>
      <c r="AQ21" s="153">
        <f t="shared" si="8"/>
        <v>42.58333333333333</v>
      </c>
    </row>
    <row r="22" spans="1:43" s="80" customFormat="1" ht="21.75" customHeight="1" thickBot="1">
      <c r="A22" s="68" t="s">
        <v>31</v>
      </c>
      <c r="B22" s="8" t="s">
        <v>143</v>
      </c>
      <c r="C22" s="17">
        <v>2004</v>
      </c>
      <c r="D22" s="69" t="s">
        <v>141</v>
      </c>
      <c r="E22" s="4" t="s">
        <v>142</v>
      </c>
      <c r="F22" s="81">
        <v>6</v>
      </c>
      <c r="G22" s="82">
        <v>10</v>
      </c>
      <c r="H22" s="82">
        <v>1.9</v>
      </c>
      <c r="I22" s="82">
        <v>2.1</v>
      </c>
      <c r="J22" s="82">
        <v>2</v>
      </c>
      <c r="K22" s="82">
        <v>1.8</v>
      </c>
      <c r="L22" s="86">
        <f t="shared" si="0"/>
        <v>1.9499999999999997</v>
      </c>
      <c r="M22" s="84"/>
      <c r="N22" s="85">
        <f t="shared" si="1"/>
        <v>14.05</v>
      </c>
      <c r="O22" s="81">
        <v>2.3</v>
      </c>
      <c r="P22" s="82">
        <v>10</v>
      </c>
      <c r="Q22" s="82">
        <v>4.9</v>
      </c>
      <c r="R22" s="82">
        <v>4.9</v>
      </c>
      <c r="S22" s="82">
        <v>4.7</v>
      </c>
      <c r="T22" s="81">
        <v>4.6</v>
      </c>
      <c r="U22" s="86">
        <f t="shared" si="2"/>
        <v>4.800000000000001</v>
      </c>
      <c r="V22" s="84"/>
      <c r="W22" s="85">
        <f t="shared" si="3"/>
        <v>7.5</v>
      </c>
      <c r="X22" s="81">
        <v>3.8</v>
      </c>
      <c r="Y22" s="82">
        <v>10</v>
      </c>
      <c r="Z22" s="82">
        <v>4</v>
      </c>
      <c r="AA22" s="82">
        <v>4</v>
      </c>
      <c r="AB22" s="82">
        <v>4.3</v>
      </c>
      <c r="AC22" s="81">
        <v>4.6</v>
      </c>
      <c r="AD22" s="81">
        <v>4.8</v>
      </c>
      <c r="AE22" s="86">
        <f t="shared" si="4"/>
        <v>4.3</v>
      </c>
      <c r="AF22" s="84"/>
      <c r="AG22" s="85">
        <f t="shared" si="5"/>
        <v>9.5</v>
      </c>
      <c r="AH22" s="81">
        <v>3.2</v>
      </c>
      <c r="AI22" s="82">
        <v>10</v>
      </c>
      <c r="AJ22" s="82">
        <v>2.3</v>
      </c>
      <c r="AK22" s="82">
        <v>2.1</v>
      </c>
      <c r="AL22" s="82">
        <v>2.1</v>
      </c>
      <c r="AM22" s="81">
        <v>3.1</v>
      </c>
      <c r="AN22" s="86">
        <f t="shared" si="6"/>
        <v>2.1999999999999997</v>
      </c>
      <c r="AO22" s="84"/>
      <c r="AP22" s="75">
        <f t="shared" si="7"/>
        <v>11</v>
      </c>
      <c r="AQ22" s="153">
        <f t="shared" si="8"/>
        <v>42.05</v>
      </c>
    </row>
    <row r="23" spans="1:43" s="80" customFormat="1" ht="21.75" customHeight="1" thickBot="1">
      <c r="A23" s="68" t="s">
        <v>17</v>
      </c>
      <c r="B23" s="8" t="s">
        <v>57</v>
      </c>
      <c r="C23" s="17">
        <v>2005</v>
      </c>
      <c r="D23" s="69" t="s">
        <v>78</v>
      </c>
      <c r="E23" s="7" t="s">
        <v>116</v>
      </c>
      <c r="F23" s="81">
        <v>6</v>
      </c>
      <c r="G23" s="82">
        <v>10</v>
      </c>
      <c r="H23" s="82">
        <v>1.8</v>
      </c>
      <c r="I23" s="82">
        <v>2.6</v>
      </c>
      <c r="J23" s="82">
        <v>2.6</v>
      </c>
      <c r="K23" s="82">
        <v>2.2</v>
      </c>
      <c r="L23" s="86">
        <f t="shared" si="0"/>
        <v>2.3999999999999995</v>
      </c>
      <c r="M23" s="84"/>
      <c r="N23" s="85">
        <f t="shared" si="1"/>
        <v>13.600000000000001</v>
      </c>
      <c r="O23" s="81">
        <v>2.3</v>
      </c>
      <c r="P23" s="82">
        <v>10</v>
      </c>
      <c r="Q23" s="82">
        <v>4.9</v>
      </c>
      <c r="R23" s="82">
        <v>4.8</v>
      </c>
      <c r="S23" s="82">
        <v>4.5</v>
      </c>
      <c r="T23" s="81">
        <v>3.1</v>
      </c>
      <c r="U23" s="86">
        <f t="shared" si="2"/>
        <v>4.65</v>
      </c>
      <c r="V23" s="84"/>
      <c r="W23" s="85">
        <f t="shared" si="3"/>
        <v>7.65</v>
      </c>
      <c r="X23" s="81">
        <v>3.2</v>
      </c>
      <c r="Y23" s="82">
        <v>10</v>
      </c>
      <c r="Z23" s="82">
        <v>3</v>
      </c>
      <c r="AA23" s="82">
        <v>2.5</v>
      </c>
      <c r="AB23" s="82">
        <v>3.5</v>
      </c>
      <c r="AC23" s="81">
        <v>3.3</v>
      </c>
      <c r="AD23" s="81">
        <v>3.6</v>
      </c>
      <c r="AE23" s="86">
        <f t="shared" si="4"/>
        <v>3.266666666666667</v>
      </c>
      <c r="AF23" s="84"/>
      <c r="AG23" s="85">
        <f t="shared" si="5"/>
        <v>9.933333333333332</v>
      </c>
      <c r="AH23" s="81">
        <v>3.1</v>
      </c>
      <c r="AI23" s="82">
        <v>10</v>
      </c>
      <c r="AJ23" s="82">
        <v>3.7</v>
      </c>
      <c r="AK23" s="82">
        <v>4</v>
      </c>
      <c r="AL23" s="82">
        <v>3.5</v>
      </c>
      <c r="AM23" s="81">
        <v>4</v>
      </c>
      <c r="AN23" s="86">
        <f t="shared" si="6"/>
        <v>3.8499999999999996</v>
      </c>
      <c r="AO23" s="84"/>
      <c r="AP23" s="75">
        <f t="shared" si="7"/>
        <v>9.25</v>
      </c>
      <c r="AQ23" s="153">
        <f t="shared" si="8"/>
        <v>40.43333333333333</v>
      </c>
    </row>
    <row r="24" spans="1:43" s="80" customFormat="1" ht="21.75" customHeight="1" thickBot="1">
      <c r="A24" s="68" t="s">
        <v>21</v>
      </c>
      <c r="B24" s="8" t="s">
        <v>160</v>
      </c>
      <c r="C24" s="17">
        <v>2005</v>
      </c>
      <c r="D24" s="69" t="s">
        <v>78</v>
      </c>
      <c r="E24" s="4" t="s">
        <v>122</v>
      </c>
      <c r="F24" s="81">
        <v>6</v>
      </c>
      <c r="G24" s="82">
        <v>10</v>
      </c>
      <c r="H24" s="82">
        <v>2.7</v>
      </c>
      <c r="I24" s="82">
        <v>2.9</v>
      </c>
      <c r="J24" s="82">
        <v>2.6</v>
      </c>
      <c r="K24" s="82">
        <v>2.6</v>
      </c>
      <c r="L24" s="86">
        <f t="shared" si="0"/>
        <v>2.6499999999999995</v>
      </c>
      <c r="M24" s="84"/>
      <c r="N24" s="85">
        <f t="shared" si="1"/>
        <v>13.350000000000001</v>
      </c>
      <c r="O24" s="81">
        <v>2.1</v>
      </c>
      <c r="P24" s="82">
        <v>10</v>
      </c>
      <c r="Q24" s="82">
        <v>4.1</v>
      </c>
      <c r="R24" s="82">
        <v>4</v>
      </c>
      <c r="S24" s="82">
        <v>4.2</v>
      </c>
      <c r="T24" s="81">
        <v>3.8</v>
      </c>
      <c r="U24" s="86">
        <f t="shared" si="2"/>
        <v>4.050000000000001</v>
      </c>
      <c r="V24" s="84"/>
      <c r="W24" s="85">
        <f t="shared" si="3"/>
        <v>8.049999999999999</v>
      </c>
      <c r="X24" s="81">
        <v>2.5</v>
      </c>
      <c r="Y24" s="82">
        <v>10</v>
      </c>
      <c r="Z24" s="82">
        <v>4.7</v>
      </c>
      <c r="AA24" s="82">
        <v>4</v>
      </c>
      <c r="AB24" s="82">
        <v>4.1</v>
      </c>
      <c r="AC24" s="81">
        <v>3.5</v>
      </c>
      <c r="AD24" s="81">
        <v>3.9</v>
      </c>
      <c r="AE24" s="86">
        <f t="shared" si="4"/>
        <v>3.9999999999999987</v>
      </c>
      <c r="AF24" s="84"/>
      <c r="AG24" s="85">
        <f t="shared" si="5"/>
        <v>8.500000000000002</v>
      </c>
      <c r="AH24" s="81">
        <v>3.2</v>
      </c>
      <c r="AI24" s="82">
        <v>10</v>
      </c>
      <c r="AJ24" s="82">
        <v>2.9</v>
      </c>
      <c r="AK24" s="82">
        <v>3.6</v>
      </c>
      <c r="AL24" s="82">
        <v>3.4</v>
      </c>
      <c r="AM24" s="81">
        <v>2.8</v>
      </c>
      <c r="AN24" s="86">
        <f t="shared" si="6"/>
        <v>3.1499999999999995</v>
      </c>
      <c r="AO24" s="84"/>
      <c r="AP24" s="75">
        <f t="shared" si="7"/>
        <v>10.05</v>
      </c>
      <c r="AQ24" s="153">
        <f t="shared" si="8"/>
        <v>39.95</v>
      </c>
    </row>
    <row r="25" spans="1:43" s="80" customFormat="1" ht="21.75" customHeight="1" thickBot="1">
      <c r="A25" s="68" t="s">
        <v>20</v>
      </c>
      <c r="B25" s="8" t="s">
        <v>56</v>
      </c>
      <c r="C25" s="17">
        <v>2005</v>
      </c>
      <c r="D25" s="69" t="s">
        <v>78</v>
      </c>
      <c r="E25" s="4" t="s">
        <v>121</v>
      </c>
      <c r="F25" s="81">
        <v>6</v>
      </c>
      <c r="G25" s="82">
        <v>10</v>
      </c>
      <c r="H25" s="82">
        <v>3.3</v>
      </c>
      <c r="I25" s="82">
        <v>3.5</v>
      </c>
      <c r="J25" s="82">
        <v>2.8</v>
      </c>
      <c r="K25" s="82">
        <v>2.7</v>
      </c>
      <c r="L25" s="86">
        <f t="shared" si="0"/>
        <v>3.0500000000000003</v>
      </c>
      <c r="M25" s="84"/>
      <c r="N25" s="85">
        <f t="shared" si="1"/>
        <v>12.95</v>
      </c>
      <c r="O25" s="81">
        <v>1.5</v>
      </c>
      <c r="P25" s="82">
        <v>10</v>
      </c>
      <c r="Q25" s="82">
        <v>3.5</v>
      </c>
      <c r="R25" s="82">
        <v>3.2</v>
      </c>
      <c r="S25" s="82">
        <v>2.7</v>
      </c>
      <c r="T25" s="81">
        <v>2.9</v>
      </c>
      <c r="U25" s="86">
        <f t="shared" si="2"/>
        <v>3.0500000000000003</v>
      </c>
      <c r="V25" s="84"/>
      <c r="W25" s="85">
        <f t="shared" si="3"/>
        <v>8.45</v>
      </c>
      <c r="X25" s="81">
        <v>2.4</v>
      </c>
      <c r="Y25" s="82">
        <v>10</v>
      </c>
      <c r="Z25" s="82">
        <v>4.5</v>
      </c>
      <c r="AA25" s="82">
        <v>4.5</v>
      </c>
      <c r="AB25" s="82">
        <v>4.5</v>
      </c>
      <c r="AC25" s="81">
        <v>4.8</v>
      </c>
      <c r="AD25" s="81">
        <v>3.4</v>
      </c>
      <c r="AE25" s="86">
        <f t="shared" si="4"/>
        <v>4.5</v>
      </c>
      <c r="AF25" s="84"/>
      <c r="AG25" s="85">
        <f t="shared" si="5"/>
        <v>7.9</v>
      </c>
      <c r="AH25" s="81">
        <v>2.8</v>
      </c>
      <c r="AI25" s="82">
        <v>10</v>
      </c>
      <c r="AJ25" s="82">
        <v>2.4</v>
      </c>
      <c r="AK25" s="82">
        <v>2.9</v>
      </c>
      <c r="AL25" s="82">
        <v>2.6</v>
      </c>
      <c r="AM25" s="81">
        <v>3</v>
      </c>
      <c r="AN25" s="86">
        <f t="shared" si="6"/>
        <v>2.75</v>
      </c>
      <c r="AO25" s="84"/>
      <c r="AP25" s="75">
        <f t="shared" si="7"/>
        <v>10.05</v>
      </c>
      <c r="AQ25" s="153">
        <f t="shared" si="8"/>
        <v>39.35</v>
      </c>
    </row>
    <row r="26" spans="1:43" s="80" customFormat="1" ht="21.75" customHeight="1" thickBot="1">
      <c r="A26" s="68" t="s">
        <v>40</v>
      </c>
      <c r="B26" s="8" t="s">
        <v>144</v>
      </c>
      <c r="C26" s="17">
        <v>2005</v>
      </c>
      <c r="D26" s="69" t="s">
        <v>141</v>
      </c>
      <c r="E26" s="4" t="s">
        <v>142</v>
      </c>
      <c r="F26" s="81">
        <v>6</v>
      </c>
      <c r="G26" s="82">
        <v>10</v>
      </c>
      <c r="H26" s="82">
        <v>3.4</v>
      </c>
      <c r="I26" s="82">
        <v>3.5</v>
      </c>
      <c r="J26" s="82">
        <v>3.6</v>
      </c>
      <c r="K26" s="82">
        <v>3.8</v>
      </c>
      <c r="L26" s="86">
        <f t="shared" si="0"/>
        <v>3.5500000000000007</v>
      </c>
      <c r="M26" s="84"/>
      <c r="N26" s="85">
        <f t="shared" si="1"/>
        <v>12.45</v>
      </c>
      <c r="O26" s="81">
        <v>1.5</v>
      </c>
      <c r="P26" s="82">
        <v>10</v>
      </c>
      <c r="Q26" s="82">
        <v>2.9</v>
      </c>
      <c r="R26" s="82">
        <v>3</v>
      </c>
      <c r="S26" s="82">
        <v>2.7</v>
      </c>
      <c r="T26" s="81">
        <v>3.1</v>
      </c>
      <c r="U26" s="86">
        <f t="shared" si="2"/>
        <v>2.95</v>
      </c>
      <c r="V26" s="84"/>
      <c r="W26" s="85">
        <f t="shared" si="3"/>
        <v>8.55</v>
      </c>
      <c r="X26" s="81">
        <v>3.1</v>
      </c>
      <c r="Y26" s="82">
        <v>10</v>
      </c>
      <c r="Z26" s="82">
        <v>6.5</v>
      </c>
      <c r="AA26" s="82">
        <v>6.2</v>
      </c>
      <c r="AB26" s="82">
        <v>6.6</v>
      </c>
      <c r="AC26" s="81">
        <v>6.2</v>
      </c>
      <c r="AD26" s="81">
        <v>6.2</v>
      </c>
      <c r="AE26" s="86">
        <f t="shared" si="4"/>
        <v>6.299999999999998</v>
      </c>
      <c r="AF26" s="84"/>
      <c r="AG26" s="85">
        <f t="shared" si="5"/>
        <v>6.800000000000002</v>
      </c>
      <c r="AH26" s="81">
        <v>3.2</v>
      </c>
      <c r="AI26" s="82">
        <v>10</v>
      </c>
      <c r="AJ26" s="82">
        <v>2.8</v>
      </c>
      <c r="AK26" s="82">
        <v>2.8</v>
      </c>
      <c r="AL26" s="82">
        <v>2.7</v>
      </c>
      <c r="AM26" s="81">
        <v>2.8</v>
      </c>
      <c r="AN26" s="86">
        <f t="shared" si="6"/>
        <v>2.8000000000000007</v>
      </c>
      <c r="AO26" s="84"/>
      <c r="AP26" s="75">
        <f t="shared" si="7"/>
        <v>10.399999999999999</v>
      </c>
      <c r="AQ26" s="153">
        <f t="shared" si="8"/>
        <v>38.2</v>
      </c>
    </row>
    <row r="27" spans="1:43" s="80" customFormat="1" ht="21.75" customHeight="1" thickBot="1">
      <c r="A27" s="68" t="s">
        <v>41</v>
      </c>
      <c r="B27" s="8" t="s">
        <v>157</v>
      </c>
      <c r="C27" s="17">
        <v>2005</v>
      </c>
      <c r="D27" s="69" t="s">
        <v>151</v>
      </c>
      <c r="E27" s="7" t="s">
        <v>152</v>
      </c>
      <c r="F27" s="81">
        <v>6</v>
      </c>
      <c r="G27" s="82">
        <v>10</v>
      </c>
      <c r="H27" s="82">
        <v>2.9</v>
      </c>
      <c r="I27" s="82">
        <v>2.9</v>
      </c>
      <c r="J27" s="82">
        <v>2.3</v>
      </c>
      <c r="K27" s="82">
        <v>2.5</v>
      </c>
      <c r="L27" s="86">
        <f t="shared" si="0"/>
        <v>2.7</v>
      </c>
      <c r="M27" s="84"/>
      <c r="N27" s="85">
        <f t="shared" si="1"/>
        <v>13.3</v>
      </c>
      <c r="O27" s="81">
        <v>1.5</v>
      </c>
      <c r="P27" s="82">
        <v>10</v>
      </c>
      <c r="Q27" s="82">
        <v>2.5</v>
      </c>
      <c r="R27" s="82">
        <v>2.7</v>
      </c>
      <c r="S27" s="82">
        <v>2.5</v>
      </c>
      <c r="T27" s="81">
        <v>1.9</v>
      </c>
      <c r="U27" s="86">
        <f t="shared" si="2"/>
        <v>2.5</v>
      </c>
      <c r="V27" s="84"/>
      <c r="W27" s="85">
        <f t="shared" si="3"/>
        <v>9</v>
      </c>
      <c r="X27" s="81">
        <v>2.5</v>
      </c>
      <c r="Y27" s="82">
        <v>10</v>
      </c>
      <c r="Z27" s="82">
        <v>4.2</v>
      </c>
      <c r="AA27" s="82">
        <v>4</v>
      </c>
      <c r="AB27" s="82">
        <v>3.8</v>
      </c>
      <c r="AC27" s="81">
        <v>3.8</v>
      </c>
      <c r="AD27" s="81">
        <v>3.4</v>
      </c>
      <c r="AE27" s="86">
        <f t="shared" si="4"/>
        <v>3.8666666666666667</v>
      </c>
      <c r="AF27" s="84"/>
      <c r="AG27" s="85">
        <f t="shared" si="5"/>
        <v>8.633333333333333</v>
      </c>
      <c r="AH27" s="81">
        <v>2.9</v>
      </c>
      <c r="AI27" s="82">
        <v>10</v>
      </c>
      <c r="AJ27" s="82">
        <v>1.7</v>
      </c>
      <c r="AK27" s="82">
        <v>1.7</v>
      </c>
      <c r="AL27" s="82">
        <v>1.9</v>
      </c>
      <c r="AM27" s="81">
        <v>2.5</v>
      </c>
      <c r="AN27" s="86">
        <f t="shared" si="6"/>
        <v>1.7999999999999998</v>
      </c>
      <c r="AO27" s="84">
        <v>4</v>
      </c>
      <c r="AP27" s="75">
        <f t="shared" si="7"/>
        <v>7.100000000000001</v>
      </c>
      <c r="AQ27" s="153">
        <f t="shared" si="8"/>
        <v>38.03333333333333</v>
      </c>
    </row>
    <row r="28" spans="1:43" s="80" customFormat="1" ht="21.75" customHeight="1" thickBot="1">
      <c r="A28" s="68" t="s">
        <v>58</v>
      </c>
      <c r="B28" s="8" t="s">
        <v>158</v>
      </c>
      <c r="C28" s="17">
        <v>2005</v>
      </c>
      <c r="D28" s="69" t="s">
        <v>151</v>
      </c>
      <c r="E28" s="7" t="s">
        <v>152</v>
      </c>
      <c r="F28" s="81">
        <v>6</v>
      </c>
      <c r="G28" s="82">
        <v>10</v>
      </c>
      <c r="H28" s="82">
        <v>3.2</v>
      </c>
      <c r="I28" s="82">
        <v>2.8</v>
      </c>
      <c r="J28" s="82">
        <v>3.4</v>
      </c>
      <c r="K28" s="82">
        <v>3.5</v>
      </c>
      <c r="L28" s="86">
        <f t="shared" si="0"/>
        <v>3.3000000000000003</v>
      </c>
      <c r="M28" s="84"/>
      <c r="N28" s="85">
        <f t="shared" si="1"/>
        <v>12.7</v>
      </c>
      <c r="O28" s="81">
        <v>2</v>
      </c>
      <c r="P28" s="82">
        <v>10</v>
      </c>
      <c r="Q28" s="82">
        <v>3.3</v>
      </c>
      <c r="R28" s="82">
        <v>2.9</v>
      </c>
      <c r="S28" s="82">
        <v>3.1</v>
      </c>
      <c r="T28" s="81">
        <v>3.2</v>
      </c>
      <c r="U28" s="86">
        <f t="shared" si="2"/>
        <v>3.1500000000000004</v>
      </c>
      <c r="V28" s="84"/>
      <c r="W28" s="85">
        <f t="shared" si="3"/>
        <v>8.85</v>
      </c>
      <c r="X28" s="81">
        <v>1.9</v>
      </c>
      <c r="Y28" s="82">
        <v>10</v>
      </c>
      <c r="Z28" s="82">
        <v>3.5</v>
      </c>
      <c r="AA28" s="82">
        <v>3</v>
      </c>
      <c r="AB28" s="82">
        <v>3.3</v>
      </c>
      <c r="AC28" s="81">
        <v>3.5</v>
      </c>
      <c r="AD28" s="81">
        <v>3.2</v>
      </c>
      <c r="AE28" s="86">
        <f t="shared" si="4"/>
        <v>3.3333333333333335</v>
      </c>
      <c r="AF28" s="84">
        <v>4</v>
      </c>
      <c r="AG28" s="85">
        <f t="shared" si="5"/>
        <v>4.566666666666666</v>
      </c>
      <c r="AH28" s="81">
        <v>2.9</v>
      </c>
      <c r="AI28" s="82">
        <v>10</v>
      </c>
      <c r="AJ28" s="82">
        <v>1.6</v>
      </c>
      <c r="AK28" s="82">
        <v>1.6</v>
      </c>
      <c r="AL28" s="82">
        <v>1.6</v>
      </c>
      <c r="AM28" s="81">
        <v>2.1</v>
      </c>
      <c r="AN28" s="86">
        <f t="shared" si="6"/>
        <v>1.6</v>
      </c>
      <c r="AO28" s="84">
        <v>4</v>
      </c>
      <c r="AP28" s="75">
        <f t="shared" si="7"/>
        <v>7.300000000000001</v>
      </c>
      <c r="AQ28" s="153">
        <f t="shared" si="8"/>
        <v>33.41666666666667</v>
      </c>
    </row>
    <row r="29" spans="1:43" s="80" customFormat="1" ht="21.75" customHeight="1" thickBot="1">
      <c r="A29" s="68" t="s">
        <v>59</v>
      </c>
      <c r="B29" s="8" t="s">
        <v>69</v>
      </c>
      <c r="C29" s="17">
        <v>2005</v>
      </c>
      <c r="D29" s="69" t="s">
        <v>71</v>
      </c>
      <c r="E29" s="7" t="s">
        <v>148</v>
      </c>
      <c r="F29" s="81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6">
        <f t="shared" si="0"/>
        <v>0</v>
      </c>
      <c r="M29" s="84"/>
      <c r="N29" s="85">
        <f t="shared" si="1"/>
        <v>0</v>
      </c>
      <c r="O29" s="81">
        <v>2</v>
      </c>
      <c r="P29" s="82">
        <v>10</v>
      </c>
      <c r="Q29" s="82">
        <v>1.9</v>
      </c>
      <c r="R29" s="82">
        <v>2.5</v>
      </c>
      <c r="S29" s="82">
        <v>2.4</v>
      </c>
      <c r="T29" s="81">
        <v>2.9</v>
      </c>
      <c r="U29" s="86">
        <f t="shared" si="2"/>
        <v>2.4500000000000006</v>
      </c>
      <c r="V29" s="84"/>
      <c r="W29" s="85">
        <f t="shared" si="3"/>
        <v>9.549999999999999</v>
      </c>
      <c r="X29" s="81">
        <v>3.2</v>
      </c>
      <c r="Y29" s="82">
        <v>10</v>
      </c>
      <c r="Z29" s="82">
        <v>3</v>
      </c>
      <c r="AA29" s="82">
        <v>2.8</v>
      </c>
      <c r="AB29" s="82">
        <v>2.5</v>
      </c>
      <c r="AC29" s="81">
        <v>2.8</v>
      </c>
      <c r="AD29" s="81">
        <v>2.6</v>
      </c>
      <c r="AE29" s="86">
        <f t="shared" si="4"/>
        <v>2.733333333333334</v>
      </c>
      <c r="AF29" s="84"/>
      <c r="AG29" s="85">
        <f t="shared" si="5"/>
        <v>10.466666666666665</v>
      </c>
      <c r="AH29" s="81">
        <v>3.2</v>
      </c>
      <c r="AI29" s="82">
        <v>10</v>
      </c>
      <c r="AJ29" s="82">
        <v>3.9</v>
      </c>
      <c r="AK29" s="82">
        <v>4.2</v>
      </c>
      <c r="AL29" s="82">
        <v>4.2</v>
      </c>
      <c r="AM29" s="81">
        <v>3.9</v>
      </c>
      <c r="AN29" s="86">
        <f t="shared" si="6"/>
        <v>4.05</v>
      </c>
      <c r="AO29" s="84"/>
      <c r="AP29" s="75">
        <f t="shared" si="7"/>
        <v>9.149999999999999</v>
      </c>
      <c r="AQ29" s="153">
        <f t="shared" si="8"/>
        <v>29.166666666666664</v>
      </c>
    </row>
    <row r="30" spans="1:43" s="80" customFormat="1" ht="21.75" customHeight="1" thickBot="1">
      <c r="A30" s="68" t="s">
        <v>60</v>
      </c>
      <c r="B30" s="8" t="s">
        <v>48</v>
      </c>
      <c r="C30" s="17">
        <v>2005</v>
      </c>
      <c r="D30" s="69" t="s">
        <v>55</v>
      </c>
      <c r="E30" s="4" t="s">
        <v>47</v>
      </c>
      <c r="F30" s="81">
        <v>6</v>
      </c>
      <c r="G30" s="82">
        <v>10</v>
      </c>
      <c r="H30" s="82">
        <v>3.5</v>
      </c>
      <c r="I30" s="82">
        <v>3.1</v>
      </c>
      <c r="J30" s="82">
        <v>3</v>
      </c>
      <c r="K30" s="82">
        <v>4</v>
      </c>
      <c r="L30" s="86">
        <f t="shared" si="0"/>
        <v>3.3</v>
      </c>
      <c r="M30" s="84"/>
      <c r="N30" s="85">
        <f t="shared" si="1"/>
        <v>12.7</v>
      </c>
      <c r="O30" s="81">
        <v>0.8</v>
      </c>
      <c r="P30" s="82">
        <v>10</v>
      </c>
      <c r="Q30" s="82">
        <v>3.2</v>
      </c>
      <c r="R30" s="82">
        <v>3</v>
      </c>
      <c r="S30" s="82">
        <v>2.5</v>
      </c>
      <c r="T30" s="81">
        <v>1.8</v>
      </c>
      <c r="U30" s="86">
        <f t="shared" si="2"/>
        <v>2.75</v>
      </c>
      <c r="V30" s="84">
        <v>6</v>
      </c>
      <c r="W30" s="85">
        <f t="shared" si="3"/>
        <v>2.0500000000000007</v>
      </c>
      <c r="X30" s="81">
        <v>2.3</v>
      </c>
      <c r="Y30" s="82">
        <v>10</v>
      </c>
      <c r="Z30" s="82">
        <v>6.2</v>
      </c>
      <c r="AA30" s="82">
        <v>7</v>
      </c>
      <c r="AB30" s="82">
        <v>5.8</v>
      </c>
      <c r="AC30" s="81">
        <v>6.1</v>
      </c>
      <c r="AD30" s="81">
        <v>7</v>
      </c>
      <c r="AE30" s="86">
        <f t="shared" si="4"/>
        <v>6.433333333333334</v>
      </c>
      <c r="AF30" s="84"/>
      <c r="AG30" s="85">
        <f t="shared" si="5"/>
        <v>5.866666666666667</v>
      </c>
      <c r="AH30" s="81">
        <v>2.8</v>
      </c>
      <c r="AI30" s="82">
        <v>10</v>
      </c>
      <c r="AJ30" s="82">
        <v>4.6</v>
      </c>
      <c r="AK30" s="82">
        <v>4.6</v>
      </c>
      <c r="AL30" s="82">
        <v>4.6</v>
      </c>
      <c r="AM30" s="81">
        <v>4.8</v>
      </c>
      <c r="AN30" s="86">
        <f t="shared" si="6"/>
        <v>4.6</v>
      </c>
      <c r="AO30" s="84"/>
      <c r="AP30" s="75">
        <f t="shared" si="7"/>
        <v>8.200000000000001</v>
      </c>
      <c r="AQ30" s="153">
        <f t="shared" si="8"/>
        <v>28.816666666666666</v>
      </c>
    </row>
    <row r="31" spans="1:43" s="80" customFormat="1" ht="21.75" customHeight="1" thickBot="1">
      <c r="A31" s="68" t="s">
        <v>61</v>
      </c>
      <c r="B31" s="8" t="s">
        <v>112</v>
      </c>
      <c r="C31" s="60">
        <v>2004</v>
      </c>
      <c r="D31" s="69" t="s">
        <v>55</v>
      </c>
      <c r="E31" s="4" t="s">
        <v>47</v>
      </c>
      <c r="F31" s="81">
        <v>6</v>
      </c>
      <c r="G31" s="82">
        <v>10</v>
      </c>
      <c r="H31" s="82">
        <v>3.9</v>
      </c>
      <c r="I31" s="82">
        <v>3.7</v>
      </c>
      <c r="J31" s="82">
        <v>3.6</v>
      </c>
      <c r="K31" s="82">
        <v>3.5</v>
      </c>
      <c r="L31" s="86">
        <f t="shared" si="0"/>
        <v>3.6499999999999995</v>
      </c>
      <c r="M31" s="84"/>
      <c r="N31" s="85">
        <f t="shared" si="1"/>
        <v>12.350000000000001</v>
      </c>
      <c r="O31" s="81">
        <v>0.7</v>
      </c>
      <c r="P31" s="82">
        <v>10</v>
      </c>
      <c r="Q31" s="82">
        <v>2.7</v>
      </c>
      <c r="R31" s="82">
        <v>3.6</v>
      </c>
      <c r="S31" s="82">
        <v>2.4</v>
      </c>
      <c r="T31" s="81">
        <v>2.8</v>
      </c>
      <c r="U31" s="86">
        <f t="shared" si="2"/>
        <v>2.75</v>
      </c>
      <c r="V31" s="84">
        <v>8</v>
      </c>
      <c r="W31" s="85">
        <f t="shared" si="3"/>
        <v>0</v>
      </c>
      <c r="X31" s="81">
        <v>1.2</v>
      </c>
      <c r="Y31" s="82">
        <v>10</v>
      </c>
      <c r="Z31" s="82">
        <v>6.3</v>
      </c>
      <c r="AA31" s="82">
        <v>5</v>
      </c>
      <c r="AB31" s="82">
        <v>5.6</v>
      </c>
      <c r="AC31" s="81">
        <v>4.5</v>
      </c>
      <c r="AD31" s="81">
        <v>5.8</v>
      </c>
      <c r="AE31" s="86">
        <f t="shared" si="4"/>
        <v>5.466666666666666</v>
      </c>
      <c r="AF31" s="84"/>
      <c r="AG31" s="85">
        <f t="shared" si="5"/>
        <v>5.733333333333333</v>
      </c>
      <c r="AH31" s="81">
        <v>2.3</v>
      </c>
      <c r="AI31" s="82">
        <v>10</v>
      </c>
      <c r="AJ31" s="82">
        <v>4.5</v>
      </c>
      <c r="AK31" s="82">
        <v>3.8</v>
      </c>
      <c r="AL31" s="82">
        <v>3.9</v>
      </c>
      <c r="AM31" s="81">
        <v>4</v>
      </c>
      <c r="AN31" s="86">
        <f t="shared" si="6"/>
        <v>3.950000000000001</v>
      </c>
      <c r="AO31" s="84"/>
      <c r="AP31" s="75">
        <f t="shared" si="7"/>
        <v>8.35</v>
      </c>
      <c r="AQ31" s="153">
        <f t="shared" si="8"/>
        <v>26.433333333333334</v>
      </c>
    </row>
    <row r="32" spans="1:43" s="80" customFormat="1" ht="21.75" customHeight="1" thickBot="1">
      <c r="A32" s="68" t="s">
        <v>62</v>
      </c>
      <c r="B32" s="8" t="s">
        <v>54</v>
      </c>
      <c r="C32" s="60">
        <v>2005</v>
      </c>
      <c r="D32" s="69" t="s">
        <v>55</v>
      </c>
      <c r="E32" s="4" t="s">
        <v>47</v>
      </c>
      <c r="F32" s="81">
        <v>6</v>
      </c>
      <c r="G32" s="82">
        <v>10</v>
      </c>
      <c r="H32" s="82">
        <v>3.6</v>
      </c>
      <c r="I32" s="82">
        <v>3.6</v>
      </c>
      <c r="J32" s="82">
        <v>3.7</v>
      </c>
      <c r="K32" s="82">
        <v>3.7</v>
      </c>
      <c r="L32" s="86">
        <f t="shared" si="0"/>
        <v>3.6500000000000004</v>
      </c>
      <c r="M32" s="84"/>
      <c r="N32" s="85">
        <f t="shared" si="1"/>
        <v>12.35</v>
      </c>
      <c r="O32" s="81">
        <v>0.8</v>
      </c>
      <c r="P32" s="82">
        <v>10</v>
      </c>
      <c r="Q32" s="82">
        <v>3</v>
      </c>
      <c r="R32" s="82">
        <v>3.1</v>
      </c>
      <c r="S32" s="82">
        <v>2.5</v>
      </c>
      <c r="T32" s="81">
        <v>3.8</v>
      </c>
      <c r="U32" s="86">
        <f t="shared" si="2"/>
        <v>3.0499999999999994</v>
      </c>
      <c r="V32" s="84">
        <v>6</v>
      </c>
      <c r="W32" s="85">
        <f t="shared" si="3"/>
        <v>1.7500000000000018</v>
      </c>
      <c r="X32" s="81">
        <v>1.7</v>
      </c>
      <c r="Y32" s="82">
        <v>10</v>
      </c>
      <c r="Z32" s="82">
        <v>6.5</v>
      </c>
      <c r="AA32" s="82">
        <v>5.8</v>
      </c>
      <c r="AB32" s="82">
        <v>6.8</v>
      </c>
      <c r="AC32" s="81">
        <v>6.4</v>
      </c>
      <c r="AD32" s="81">
        <v>6.8</v>
      </c>
      <c r="AE32" s="86">
        <f t="shared" si="4"/>
        <v>6.5666666666666655</v>
      </c>
      <c r="AF32" s="84"/>
      <c r="AG32" s="85">
        <f t="shared" si="5"/>
        <v>5.133333333333334</v>
      </c>
      <c r="AH32" s="81">
        <v>2.3</v>
      </c>
      <c r="AI32" s="82">
        <v>10</v>
      </c>
      <c r="AJ32" s="82">
        <v>5.7</v>
      </c>
      <c r="AK32" s="82">
        <v>5.5</v>
      </c>
      <c r="AL32" s="82">
        <v>5.5</v>
      </c>
      <c r="AM32" s="81">
        <v>5.8</v>
      </c>
      <c r="AN32" s="86">
        <f t="shared" si="6"/>
        <v>5.6</v>
      </c>
      <c r="AO32" s="84"/>
      <c r="AP32" s="75">
        <f t="shared" si="7"/>
        <v>6.700000000000001</v>
      </c>
      <c r="AQ32" s="153">
        <f t="shared" si="8"/>
        <v>25.933333333333337</v>
      </c>
    </row>
    <row r="33" spans="1:43" s="80" customFormat="1" ht="21.75" customHeight="1" thickBot="1">
      <c r="A33" s="151">
        <v>27</v>
      </c>
      <c r="B33" s="62" t="s">
        <v>67</v>
      </c>
      <c r="C33" s="55">
        <v>2005</v>
      </c>
      <c r="D33" s="28" t="s">
        <v>71</v>
      </c>
      <c r="E33" s="56" t="s">
        <v>148</v>
      </c>
      <c r="F33" s="97">
        <v>6</v>
      </c>
      <c r="G33" s="98">
        <v>10</v>
      </c>
      <c r="H33" s="98">
        <v>2.5</v>
      </c>
      <c r="I33" s="98">
        <v>2.7</v>
      </c>
      <c r="J33" s="98">
        <v>2.2</v>
      </c>
      <c r="K33" s="98">
        <v>2.5</v>
      </c>
      <c r="L33" s="102">
        <f t="shared" si="0"/>
        <v>2.5</v>
      </c>
      <c r="M33" s="100"/>
      <c r="N33" s="101">
        <f t="shared" si="1"/>
        <v>13.5</v>
      </c>
      <c r="O33" s="97">
        <v>2</v>
      </c>
      <c r="P33" s="98">
        <v>10</v>
      </c>
      <c r="Q33" s="98">
        <v>3</v>
      </c>
      <c r="R33" s="98">
        <v>2.8</v>
      </c>
      <c r="S33" s="98">
        <v>2.6</v>
      </c>
      <c r="T33" s="97">
        <v>2.5</v>
      </c>
      <c r="U33" s="102">
        <f t="shared" si="2"/>
        <v>2.7</v>
      </c>
      <c r="V33" s="100"/>
      <c r="W33" s="101">
        <f t="shared" si="3"/>
        <v>9.3</v>
      </c>
      <c r="X33" s="97">
        <v>0</v>
      </c>
      <c r="Y33" s="98">
        <v>0</v>
      </c>
      <c r="Z33" s="98">
        <v>0</v>
      </c>
      <c r="AA33" s="98">
        <v>0</v>
      </c>
      <c r="AB33" s="98">
        <v>0</v>
      </c>
      <c r="AC33" s="97">
        <v>0</v>
      </c>
      <c r="AD33" s="97">
        <v>0</v>
      </c>
      <c r="AE33" s="102">
        <f t="shared" si="4"/>
        <v>0</v>
      </c>
      <c r="AF33" s="100"/>
      <c r="AG33" s="101">
        <f t="shared" si="5"/>
        <v>0</v>
      </c>
      <c r="AH33" s="97">
        <v>0</v>
      </c>
      <c r="AI33" s="98">
        <v>0</v>
      </c>
      <c r="AJ33" s="98">
        <v>0</v>
      </c>
      <c r="AK33" s="98">
        <v>0</v>
      </c>
      <c r="AL33" s="98">
        <v>0</v>
      </c>
      <c r="AM33" s="97">
        <v>0</v>
      </c>
      <c r="AN33" s="102">
        <f t="shared" si="6"/>
        <v>0</v>
      </c>
      <c r="AO33" s="100"/>
      <c r="AP33" s="152">
        <f t="shared" si="7"/>
        <v>0</v>
      </c>
      <c r="AQ33" s="153">
        <f t="shared" si="8"/>
        <v>22.8</v>
      </c>
    </row>
    <row r="34" spans="6:11" ht="12.75">
      <c r="F34" s="24"/>
      <c r="G34" s="42"/>
      <c r="H34" s="42"/>
      <c r="I34" s="42"/>
      <c r="J34" s="42"/>
      <c r="K34" s="42"/>
    </row>
  </sheetData>
  <sheetProtection/>
  <mergeCells count="9">
    <mergeCell ref="X5:AG5"/>
    <mergeCell ref="AH5:AO5"/>
    <mergeCell ref="C5:C6"/>
    <mergeCell ref="A5:A6"/>
    <mergeCell ref="B5:B6"/>
    <mergeCell ref="D5:D6"/>
    <mergeCell ref="E5:E6"/>
    <mergeCell ref="O5:W5"/>
    <mergeCell ref="F5:N5"/>
  </mergeCells>
  <printOptions/>
  <pageMargins left="0.5905511811023623" right="0.19" top="0.3937007874015748" bottom="0.3937007874015748" header="0.31496062992125984" footer="0.31496062992125984"/>
  <pageSetup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6"/>
  <sheetViews>
    <sheetView zoomScale="85" zoomScaleNormal="85" zoomScalePageLayoutView="0" workbookViewId="0" topLeftCell="A1">
      <selection activeCell="E7" sqref="E7"/>
    </sheetView>
  </sheetViews>
  <sheetFormatPr defaultColWidth="9.00390625" defaultRowHeight="12.75"/>
  <cols>
    <col min="1" max="1" width="4.625" style="0" customWidth="1"/>
    <col min="2" max="2" width="16.75390625" style="0" customWidth="1"/>
    <col min="3" max="3" width="6.00390625" style="18" customWidth="1"/>
    <col min="4" max="4" width="15.625" style="0" bestFit="1" customWidth="1"/>
    <col min="5" max="5" width="20.625" style="0" bestFit="1" customWidth="1"/>
    <col min="6" max="6" width="3.75390625" style="0" customWidth="1"/>
    <col min="7" max="7" width="4.25390625" style="0" bestFit="1" customWidth="1"/>
    <col min="8" max="8" width="3.75390625" style="0" customWidth="1"/>
    <col min="9" max="9" width="3.125" style="0" customWidth="1"/>
    <col min="10" max="11" width="3.375" style="0" customWidth="1"/>
    <col min="12" max="12" width="4.75390625" style="0" customWidth="1"/>
    <col min="13" max="13" width="4.125" style="0" hidden="1" customWidth="1"/>
    <col min="14" max="14" width="6.00390625" style="0" customWidth="1"/>
    <col min="15" max="15" width="3.75390625" style="0" customWidth="1"/>
    <col min="16" max="16" width="4.25390625" style="0" bestFit="1" customWidth="1"/>
    <col min="17" max="20" width="3.75390625" style="0" customWidth="1"/>
    <col min="21" max="21" width="4.75390625" style="0" customWidth="1"/>
    <col min="22" max="22" width="4.125" style="0" hidden="1" customWidth="1"/>
    <col min="23" max="23" width="6.00390625" style="0" customWidth="1"/>
    <col min="24" max="24" width="3.75390625" style="0" customWidth="1"/>
    <col min="25" max="25" width="4.25390625" style="0" bestFit="1" customWidth="1"/>
    <col min="26" max="30" width="3.75390625" style="0" customWidth="1"/>
    <col min="31" max="31" width="4.75390625" style="0" customWidth="1"/>
    <col min="32" max="32" width="4.125" style="0" hidden="1" customWidth="1"/>
    <col min="33" max="33" width="6.00390625" style="0" customWidth="1"/>
    <col min="34" max="34" width="3.75390625" style="0" customWidth="1"/>
    <col min="35" max="35" width="4.125" style="0" bestFit="1" customWidth="1"/>
    <col min="36" max="38" width="3.75390625" style="0" customWidth="1"/>
    <col min="39" max="39" width="4.625" style="0" customWidth="1"/>
    <col min="40" max="40" width="4.75390625" style="0" customWidth="1"/>
    <col min="41" max="41" width="4.125" style="0" hidden="1" customWidth="1"/>
    <col min="42" max="42" width="6.00390625" style="0" customWidth="1"/>
    <col min="43" max="43" width="7.25390625" style="0" bestFit="1" customWidth="1"/>
  </cols>
  <sheetData>
    <row r="1" spans="2:42" ht="18.75">
      <c r="B1" s="6" t="s">
        <v>90</v>
      </c>
      <c r="C1" s="1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2:42" ht="18.75">
      <c r="B2" s="6" t="s">
        <v>52</v>
      </c>
      <c r="C2" s="1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2:42" ht="18">
      <c r="B3" s="9" t="s">
        <v>89</v>
      </c>
      <c r="C3" s="13"/>
      <c r="D3" s="10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3" ht="15.75" thickBot="1">
      <c r="A4" s="2"/>
      <c r="B4" s="10" t="s">
        <v>34</v>
      </c>
      <c r="C4" s="14"/>
      <c r="D4" s="11"/>
      <c r="E4" s="11"/>
      <c r="AQ4" s="2"/>
    </row>
    <row r="5" spans="1:43" ht="21.75" customHeight="1">
      <c r="A5" s="175" t="s">
        <v>1</v>
      </c>
      <c r="B5" s="176" t="s">
        <v>172</v>
      </c>
      <c r="C5" s="177" t="s">
        <v>171</v>
      </c>
      <c r="D5" s="177" t="s">
        <v>0</v>
      </c>
      <c r="E5" s="177" t="s">
        <v>24</v>
      </c>
      <c r="F5" s="181" t="s">
        <v>23</v>
      </c>
      <c r="G5" s="182"/>
      <c r="H5" s="182"/>
      <c r="I5" s="182"/>
      <c r="J5" s="182"/>
      <c r="K5" s="182"/>
      <c r="L5" s="182"/>
      <c r="M5" s="182"/>
      <c r="N5" s="183"/>
      <c r="O5" s="181" t="s">
        <v>26</v>
      </c>
      <c r="P5" s="182"/>
      <c r="Q5" s="182"/>
      <c r="R5" s="182"/>
      <c r="S5" s="182"/>
      <c r="T5" s="182"/>
      <c r="U5" s="182"/>
      <c r="V5" s="182"/>
      <c r="W5" s="183"/>
      <c r="X5" s="181" t="s">
        <v>22</v>
      </c>
      <c r="Y5" s="182"/>
      <c r="Z5" s="182"/>
      <c r="AA5" s="182"/>
      <c r="AB5" s="182"/>
      <c r="AC5" s="182"/>
      <c r="AD5" s="182"/>
      <c r="AE5" s="182"/>
      <c r="AF5" s="182"/>
      <c r="AG5" s="183"/>
      <c r="AH5" s="181" t="s">
        <v>30</v>
      </c>
      <c r="AI5" s="182"/>
      <c r="AJ5" s="182"/>
      <c r="AK5" s="182"/>
      <c r="AL5" s="182"/>
      <c r="AM5" s="182"/>
      <c r="AN5" s="182"/>
      <c r="AO5" s="182"/>
      <c r="AP5" s="202"/>
      <c r="AQ5" s="185" t="s">
        <v>18</v>
      </c>
    </row>
    <row r="6" spans="1:43" ht="36.75" customHeight="1" thickBot="1">
      <c r="A6" s="178"/>
      <c r="B6" s="179"/>
      <c r="C6" s="180"/>
      <c r="D6" s="180"/>
      <c r="E6" s="180"/>
      <c r="F6" s="186" t="s">
        <v>29</v>
      </c>
      <c r="G6" s="187" t="s">
        <v>32</v>
      </c>
      <c r="H6" s="188" t="s">
        <v>35</v>
      </c>
      <c r="I6" s="189" t="s">
        <v>36</v>
      </c>
      <c r="J6" s="189" t="s">
        <v>37</v>
      </c>
      <c r="K6" s="190"/>
      <c r="L6" s="187" t="s">
        <v>33</v>
      </c>
      <c r="M6" s="191" t="s">
        <v>28</v>
      </c>
      <c r="N6" s="192" t="s">
        <v>27</v>
      </c>
      <c r="O6" s="186" t="s">
        <v>29</v>
      </c>
      <c r="P6" s="187" t="s">
        <v>32</v>
      </c>
      <c r="Q6" s="188" t="s">
        <v>35</v>
      </c>
      <c r="R6" s="189" t="s">
        <v>36</v>
      </c>
      <c r="S6" s="189" t="s">
        <v>37</v>
      </c>
      <c r="T6" s="190" t="s">
        <v>38</v>
      </c>
      <c r="U6" s="187" t="s">
        <v>33</v>
      </c>
      <c r="V6" s="191" t="s">
        <v>28</v>
      </c>
      <c r="W6" s="192" t="s">
        <v>27</v>
      </c>
      <c r="X6" s="186" t="s">
        <v>29</v>
      </c>
      <c r="Y6" s="187" t="s">
        <v>32</v>
      </c>
      <c r="Z6" s="188" t="s">
        <v>35</v>
      </c>
      <c r="AA6" s="189" t="s">
        <v>36</v>
      </c>
      <c r="AB6" s="189" t="s">
        <v>37</v>
      </c>
      <c r="AC6" s="193" t="s">
        <v>38</v>
      </c>
      <c r="AD6" s="194" t="s">
        <v>164</v>
      </c>
      <c r="AE6" s="187" t="s">
        <v>33</v>
      </c>
      <c r="AF6" s="191" t="s">
        <v>28</v>
      </c>
      <c r="AG6" s="192" t="s">
        <v>27</v>
      </c>
      <c r="AH6" s="186" t="s">
        <v>29</v>
      </c>
      <c r="AI6" s="187" t="s">
        <v>32</v>
      </c>
      <c r="AJ6" s="188" t="s">
        <v>35</v>
      </c>
      <c r="AK6" s="189" t="s">
        <v>36</v>
      </c>
      <c r="AL6" s="189" t="s">
        <v>37</v>
      </c>
      <c r="AM6" s="193" t="s">
        <v>38</v>
      </c>
      <c r="AN6" s="187" t="s">
        <v>33</v>
      </c>
      <c r="AO6" s="191" t="s">
        <v>28</v>
      </c>
      <c r="AP6" s="203" t="s">
        <v>27</v>
      </c>
      <c r="AQ6" s="196" t="s">
        <v>19</v>
      </c>
    </row>
    <row r="7" spans="1:43" s="80" customFormat="1" ht="21.75" customHeight="1">
      <c r="A7" s="109" t="s">
        <v>2</v>
      </c>
      <c r="B7" s="63" t="s">
        <v>80</v>
      </c>
      <c r="C7" s="58">
        <v>1995</v>
      </c>
      <c r="D7" s="110" t="s">
        <v>78</v>
      </c>
      <c r="E7" s="57" t="s">
        <v>124</v>
      </c>
      <c r="F7" s="76">
        <v>4.2</v>
      </c>
      <c r="G7" s="72">
        <v>10</v>
      </c>
      <c r="H7" s="72">
        <v>1.2</v>
      </c>
      <c r="I7" s="72">
        <v>1</v>
      </c>
      <c r="J7" s="72">
        <v>1.3</v>
      </c>
      <c r="K7" s="72">
        <v>1.1</v>
      </c>
      <c r="L7" s="77">
        <f aca="true" t="shared" si="0" ref="L7:L15">SUM((SUM(H7+I7+J7+K7)-(SUM(MAX(H7:K7)+MIN(H7:K7))))/2)</f>
        <v>1.15</v>
      </c>
      <c r="M7" s="74"/>
      <c r="N7" s="75">
        <f aca="true" t="shared" si="1" ref="N7:N15">IF(SUM((F7+G7)-L7-M7)&lt;0,0,SUM((F7+G7)-L7-M7))</f>
        <v>13.049999999999999</v>
      </c>
      <c r="O7" s="76">
        <v>2.4</v>
      </c>
      <c r="P7" s="72">
        <v>10</v>
      </c>
      <c r="Q7" s="72">
        <v>5</v>
      </c>
      <c r="R7" s="72">
        <v>4.2</v>
      </c>
      <c r="S7" s="72">
        <v>4.4</v>
      </c>
      <c r="T7" s="72">
        <v>4</v>
      </c>
      <c r="U7" s="77">
        <f aca="true" t="shared" si="2" ref="U7:U15">SUM((SUM(Q7+R7+S7+T7)-(SUM(MAX(Q7:T7)+MIN(Q7:T7))))/2)</f>
        <v>4.300000000000001</v>
      </c>
      <c r="V7" s="74"/>
      <c r="W7" s="75">
        <f aca="true" t="shared" si="3" ref="W7:W15">IF(SUM((O7+P7)-U7-V7)&lt;0,0,SUM((O7+P7)-U7-V7))</f>
        <v>8.1</v>
      </c>
      <c r="X7" s="76">
        <v>3.8</v>
      </c>
      <c r="Y7" s="72">
        <v>10</v>
      </c>
      <c r="Z7" s="72">
        <v>2.5</v>
      </c>
      <c r="AA7" s="72">
        <v>2</v>
      </c>
      <c r="AB7" s="72">
        <v>3.1</v>
      </c>
      <c r="AC7" s="76">
        <v>2.8</v>
      </c>
      <c r="AD7" s="76">
        <v>3.2</v>
      </c>
      <c r="AE7" s="78">
        <f aca="true" t="shared" si="4" ref="AE7:AE15">SUM((SUM(Z7+AA7+AB7+AC7+AD7)-(SUM(MAX(Z7:AD7)+MIN(Z7:AD7))))/3)</f>
        <v>2.7999999999999994</v>
      </c>
      <c r="AF7" s="74"/>
      <c r="AG7" s="75">
        <f aca="true" t="shared" si="5" ref="AG7:AG15">IF(SUM((X7+Y7)-AE7-AF7)&lt;0,0,SUM((X7+Y7)-AE7-AF7))</f>
        <v>11.000000000000002</v>
      </c>
      <c r="AH7" s="76">
        <v>4.1</v>
      </c>
      <c r="AI7" s="72">
        <v>10</v>
      </c>
      <c r="AJ7" s="72">
        <v>1.8</v>
      </c>
      <c r="AK7" s="72">
        <v>2.2</v>
      </c>
      <c r="AL7" s="72">
        <v>2.2</v>
      </c>
      <c r="AM7" s="76">
        <v>1.5</v>
      </c>
      <c r="AN7" s="77">
        <f aca="true" t="shared" si="6" ref="AN7:AN15">SUM((SUM(AJ7+AK7+AL7+AM7)-(SUM(MAX(AJ7:AM7)+MIN(AJ7:AM7))))/2)</f>
        <v>2</v>
      </c>
      <c r="AO7" s="74"/>
      <c r="AP7" s="79">
        <f aca="true" t="shared" si="7" ref="AP7:AP15">IF(SUM((AH7+AI7)-AN7-AO7)&lt;0,0,SUM((AH7+AI7)-AN7-AO7))</f>
        <v>12.1</v>
      </c>
      <c r="AQ7" s="148">
        <f aca="true" t="shared" si="8" ref="AQ7:AQ15">SUM(AP7+AG7+W7+N7)</f>
        <v>44.25</v>
      </c>
    </row>
    <row r="8" spans="1:43" s="80" customFormat="1" ht="21.75" customHeight="1">
      <c r="A8" s="120" t="s">
        <v>3</v>
      </c>
      <c r="B8" s="20" t="s">
        <v>81</v>
      </c>
      <c r="C8" s="21">
        <v>1999</v>
      </c>
      <c r="D8" s="123" t="s">
        <v>74</v>
      </c>
      <c r="E8" s="4" t="s">
        <v>82</v>
      </c>
      <c r="F8" s="76">
        <v>3</v>
      </c>
      <c r="G8" s="72">
        <v>10</v>
      </c>
      <c r="H8" s="72">
        <v>1.8</v>
      </c>
      <c r="I8" s="72">
        <v>2.4</v>
      </c>
      <c r="J8" s="72">
        <v>2.5</v>
      </c>
      <c r="K8" s="72">
        <v>2.2</v>
      </c>
      <c r="L8" s="86">
        <f t="shared" si="0"/>
        <v>2.3000000000000003</v>
      </c>
      <c r="M8" s="74"/>
      <c r="N8" s="75">
        <f t="shared" si="1"/>
        <v>10.7</v>
      </c>
      <c r="O8" s="76">
        <v>2.5</v>
      </c>
      <c r="P8" s="72">
        <v>10</v>
      </c>
      <c r="Q8" s="72">
        <v>2.6</v>
      </c>
      <c r="R8" s="72">
        <v>2.2</v>
      </c>
      <c r="S8" s="72">
        <v>2.1</v>
      </c>
      <c r="T8" s="72">
        <v>2</v>
      </c>
      <c r="U8" s="86">
        <f t="shared" si="2"/>
        <v>2.1500000000000004</v>
      </c>
      <c r="V8" s="74"/>
      <c r="W8" s="75">
        <f t="shared" si="3"/>
        <v>10.35</v>
      </c>
      <c r="X8" s="76">
        <v>3.7</v>
      </c>
      <c r="Y8" s="72">
        <v>10</v>
      </c>
      <c r="Z8" s="72">
        <v>2.5</v>
      </c>
      <c r="AA8" s="72">
        <v>2</v>
      </c>
      <c r="AB8" s="72">
        <v>3</v>
      </c>
      <c r="AC8" s="76">
        <v>2.6</v>
      </c>
      <c r="AD8" s="76">
        <v>2.4</v>
      </c>
      <c r="AE8" s="86">
        <f t="shared" si="4"/>
        <v>2.5</v>
      </c>
      <c r="AF8" s="74"/>
      <c r="AG8" s="75">
        <f t="shared" si="5"/>
        <v>11.2</v>
      </c>
      <c r="AH8" s="76">
        <v>3.9</v>
      </c>
      <c r="AI8" s="72">
        <v>10</v>
      </c>
      <c r="AJ8" s="72">
        <v>2</v>
      </c>
      <c r="AK8" s="72">
        <v>2.2</v>
      </c>
      <c r="AL8" s="72">
        <v>2.2</v>
      </c>
      <c r="AM8" s="76">
        <v>1.9</v>
      </c>
      <c r="AN8" s="77">
        <f t="shared" si="6"/>
        <v>2.1000000000000005</v>
      </c>
      <c r="AO8" s="74"/>
      <c r="AP8" s="79">
        <f t="shared" si="7"/>
        <v>11.8</v>
      </c>
      <c r="AQ8" s="148">
        <f t="shared" si="8"/>
        <v>44.05</v>
      </c>
    </row>
    <row r="9" spans="1:43" s="80" customFormat="1" ht="21.75" customHeight="1">
      <c r="A9" s="120" t="s">
        <v>4</v>
      </c>
      <c r="B9" s="8" t="s">
        <v>77</v>
      </c>
      <c r="C9" s="15">
        <v>2003</v>
      </c>
      <c r="D9" s="123" t="s">
        <v>71</v>
      </c>
      <c r="E9" s="7" t="s">
        <v>148</v>
      </c>
      <c r="F9" s="76">
        <v>3.4</v>
      </c>
      <c r="G9" s="72">
        <v>10</v>
      </c>
      <c r="H9" s="72">
        <v>1.7</v>
      </c>
      <c r="I9" s="72">
        <v>1.4</v>
      </c>
      <c r="J9" s="72">
        <v>1.7</v>
      </c>
      <c r="K9" s="72">
        <v>0.9</v>
      </c>
      <c r="L9" s="86">
        <f t="shared" si="0"/>
        <v>1.55</v>
      </c>
      <c r="M9" s="74"/>
      <c r="N9" s="75">
        <f t="shared" si="1"/>
        <v>11.85</v>
      </c>
      <c r="O9" s="76">
        <v>1.3</v>
      </c>
      <c r="P9" s="72">
        <v>10</v>
      </c>
      <c r="Q9" s="72">
        <v>1.9</v>
      </c>
      <c r="R9" s="72">
        <v>2.3</v>
      </c>
      <c r="S9" s="72">
        <v>2.2</v>
      </c>
      <c r="T9" s="72">
        <v>2.6</v>
      </c>
      <c r="U9" s="86">
        <f t="shared" si="2"/>
        <v>2.25</v>
      </c>
      <c r="V9" s="74"/>
      <c r="W9" s="75">
        <f t="shared" si="3"/>
        <v>9.05</v>
      </c>
      <c r="X9" s="76">
        <v>4</v>
      </c>
      <c r="Y9" s="72">
        <v>10</v>
      </c>
      <c r="Z9" s="72">
        <v>2</v>
      </c>
      <c r="AA9" s="72">
        <v>2</v>
      </c>
      <c r="AB9" s="72">
        <v>2.5</v>
      </c>
      <c r="AC9" s="76">
        <v>2.8</v>
      </c>
      <c r="AD9" s="76">
        <v>2.8</v>
      </c>
      <c r="AE9" s="86">
        <f t="shared" si="4"/>
        <v>2.433333333333334</v>
      </c>
      <c r="AF9" s="74"/>
      <c r="AG9" s="75">
        <f t="shared" si="5"/>
        <v>11.566666666666666</v>
      </c>
      <c r="AH9" s="76">
        <v>3.3</v>
      </c>
      <c r="AI9" s="72">
        <v>10</v>
      </c>
      <c r="AJ9" s="72">
        <v>2.7</v>
      </c>
      <c r="AK9" s="72">
        <v>2.8</v>
      </c>
      <c r="AL9" s="72">
        <v>2.8</v>
      </c>
      <c r="AM9" s="76">
        <v>2.5</v>
      </c>
      <c r="AN9" s="77">
        <f t="shared" si="6"/>
        <v>2.7500000000000004</v>
      </c>
      <c r="AO9" s="74"/>
      <c r="AP9" s="79">
        <f t="shared" si="7"/>
        <v>10.55</v>
      </c>
      <c r="AQ9" s="148">
        <f t="shared" si="8"/>
        <v>43.016666666666666</v>
      </c>
    </row>
    <row r="10" spans="1:43" s="80" customFormat="1" ht="21.75" customHeight="1">
      <c r="A10" s="120" t="s">
        <v>5</v>
      </c>
      <c r="B10" s="61" t="s">
        <v>103</v>
      </c>
      <c r="C10" s="15">
        <v>2000</v>
      </c>
      <c r="D10" s="123" t="s">
        <v>104</v>
      </c>
      <c r="E10" s="7" t="s">
        <v>105</v>
      </c>
      <c r="F10" s="76">
        <v>3</v>
      </c>
      <c r="G10" s="72">
        <v>10</v>
      </c>
      <c r="H10" s="72">
        <v>2</v>
      </c>
      <c r="I10" s="72">
        <v>1.7</v>
      </c>
      <c r="J10" s="72">
        <v>2.2</v>
      </c>
      <c r="K10" s="72">
        <v>1.8</v>
      </c>
      <c r="L10" s="86">
        <f t="shared" si="0"/>
        <v>1.9</v>
      </c>
      <c r="M10" s="74"/>
      <c r="N10" s="75">
        <f t="shared" si="1"/>
        <v>11.1</v>
      </c>
      <c r="O10" s="76">
        <v>2.4</v>
      </c>
      <c r="P10" s="72">
        <v>10</v>
      </c>
      <c r="Q10" s="72">
        <v>2.5</v>
      </c>
      <c r="R10" s="72">
        <v>2.5</v>
      </c>
      <c r="S10" s="72">
        <v>2.7</v>
      </c>
      <c r="T10" s="72">
        <v>2.6</v>
      </c>
      <c r="U10" s="86">
        <f t="shared" si="2"/>
        <v>2.5500000000000003</v>
      </c>
      <c r="V10" s="74"/>
      <c r="W10" s="75">
        <f t="shared" si="3"/>
        <v>9.85</v>
      </c>
      <c r="X10" s="76">
        <v>2.9</v>
      </c>
      <c r="Y10" s="72">
        <v>10</v>
      </c>
      <c r="Z10" s="72">
        <v>3.5</v>
      </c>
      <c r="AA10" s="72">
        <v>3.2</v>
      </c>
      <c r="AB10" s="72">
        <v>3.5</v>
      </c>
      <c r="AC10" s="76">
        <v>2.9</v>
      </c>
      <c r="AD10" s="76">
        <v>3.3</v>
      </c>
      <c r="AE10" s="86">
        <f t="shared" si="4"/>
        <v>3.3333333333333326</v>
      </c>
      <c r="AF10" s="74"/>
      <c r="AG10" s="75">
        <f t="shared" si="5"/>
        <v>9.566666666666668</v>
      </c>
      <c r="AH10" s="76">
        <v>3</v>
      </c>
      <c r="AI10" s="72">
        <v>10</v>
      </c>
      <c r="AJ10" s="72">
        <v>1.7</v>
      </c>
      <c r="AK10" s="72">
        <v>1.6</v>
      </c>
      <c r="AL10" s="72">
        <v>2.3</v>
      </c>
      <c r="AM10" s="76">
        <v>1.6</v>
      </c>
      <c r="AN10" s="77">
        <f t="shared" si="6"/>
        <v>1.6499999999999997</v>
      </c>
      <c r="AO10" s="74"/>
      <c r="AP10" s="79">
        <f t="shared" si="7"/>
        <v>11.35</v>
      </c>
      <c r="AQ10" s="148">
        <f t="shared" si="8"/>
        <v>41.86666666666667</v>
      </c>
    </row>
    <row r="11" spans="1:43" s="80" customFormat="1" ht="21.75" customHeight="1">
      <c r="A11" s="136" t="s">
        <v>6</v>
      </c>
      <c r="B11" s="65" t="s">
        <v>135</v>
      </c>
      <c r="C11" s="66">
        <v>2001</v>
      </c>
      <c r="D11" s="65" t="s">
        <v>125</v>
      </c>
      <c r="E11" s="154" t="s">
        <v>136</v>
      </c>
      <c r="F11" s="158">
        <v>3</v>
      </c>
      <c r="G11" s="159">
        <v>10</v>
      </c>
      <c r="H11" s="159">
        <v>1.6</v>
      </c>
      <c r="I11" s="159">
        <v>2</v>
      </c>
      <c r="J11" s="159">
        <v>2</v>
      </c>
      <c r="K11" s="159">
        <v>1.5</v>
      </c>
      <c r="L11" s="94">
        <f t="shared" si="0"/>
        <v>1.7999999999999998</v>
      </c>
      <c r="M11" s="160"/>
      <c r="N11" s="155">
        <f t="shared" si="1"/>
        <v>11.2</v>
      </c>
      <c r="O11" s="158">
        <v>2</v>
      </c>
      <c r="P11" s="159">
        <v>10</v>
      </c>
      <c r="Q11" s="159">
        <v>4.1</v>
      </c>
      <c r="R11" s="159">
        <v>3.8</v>
      </c>
      <c r="S11" s="159">
        <v>3.5</v>
      </c>
      <c r="T11" s="159">
        <v>3.5</v>
      </c>
      <c r="U11" s="94">
        <f t="shared" si="2"/>
        <v>3.6499999999999995</v>
      </c>
      <c r="V11" s="160"/>
      <c r="W11" s="155">
        <f t="shared" si="3"/>
        <v>8.350000000000001</v>
      </c>
      <c r="X11" s="158">
        <v>3.1</v>
      </c>
      <c r="Y11" s="159">
        <v>10</v>
      </c>
      <c r="Z11" s="159">
        <v>2.4</v>
      </c>
      <c r="AA11" s="159">
        <v>2.5</v>
      </c>
      <c r="AB11" s="159">
        <v>2.2</v>
      </c>
      <c r="AC11" s="158">
        <v>2.1</v>
      </c>
      <c r="AD11" s="158">
        <v>1.9</v>
      </c>
      <c r="AE11" s="94">
        <f t="shared" si="4"/>
        <v>2.233333333333334</v>
      </c>
      <c r="AF11" s="160"/>
      <c r="AG11" s="155">
        <f t="shared" si="5"/>
        <v>10.866666666666665</v>
      </c>
      <c r="AH11" s="158">
        <v>2.8</v>
      </c>
      <c r="AI11" s="159">
        <v>10</v>
      </c>
      <c r="AJ11" s="159">
        <v>3.4</v>
      </c>
      <c r="AK11" s="159">
        <v>3.2</v>
      </c>
      <c r="AL11" s="159">
        <v>3.3</v>
      </c>
      <c r="AM11" s="158">
        <v>3.4</v>
      </c>
      <c r="AN11" s="161">
        <f t="shared" si="6"/>
        <v>3.3499999999999996</v>
      </c>
      <c r="AO11" s="160"/>
      <c r="AP11" s="162">
        <f t="shared" si="7"/>
        <v>9.450000000000001</v>
      </c>
      <c r="AQ11" s="163">
        <f t="shared" si="8"/>
        <v>39.86666666666667</v>
      </c>
    </row>
    <row r="12" spans="1:43" s="80" customFormat="1" ht="21.75" customHeight="1">
      <c r="A12" s="68" t="s">
        <v>7</v>
      </c>
      <c r="B12" s="8" t="s">
        <v>106</v>
      </c>
      <c r="C12" s="15">
        <v>2002</v>
      </c>
      <c r="D12" s="69" t="s">
        <v>104</v>
      </c>
      <c r="E12" s="7" t="s">
        <v>105</v>
      </c>
      <c r="F12" s="76">
        <v>3</v>
      </c>
      <c r="G12" s="72">
        <v>10</v>
      </c>
      <c r="H12" s="72">
        <v>2.3</v>
      </c>
      <c r="I12" s="72">
        <v>1.8</v>
      </c>
      <c r="J12" s="72">
        <v>2</v>
      </c>
      <c r="K12" s="72">
        <v>2</v>
      </c>
      <c r="L12" s="86">
        <f t="shared" si="0"/>
        <v>2</v>
      </c>
      <c r="M12" s="74"/>
      <c r="N12" s="75">
        <f t="shared" si="1"/>
        <v>11</v>
      </c>
      <c r="O12" s="76">
        <v>2</v>
      </c>
      <c r="P12" s="72">
        <v>10</v>
      </c>
      <c r="Q12" s="72">
        <v>2.6</v>
      </c>
      <c r="R12" s="72">
        <v>2.5</v>
      </c>
      <c r="S12" s="72">
        <v>2.7</v>
      </c>
      <c r="T12" s="72">
        <v>3</v>
      </c>
      <c r="U12" s="86">
        <f t="shared" si="2"/>
        <v>2.6500000000000004</v>
      </c>
      <c r="V12" s="74"/>
      <c r="W12" s="75">
        <f t="shared" si="3"/>
        <v>9.35</v>
      </c>
      <c r="X12" s="76">
        <v>2.7</v>
      </c>
      <c r="Y12" s="72">
        <v>10</v>
      </c>
      <c r="Z12" s="72">
        <v>3.5</v>
      </c>
      <c r="AA12" s="72">
        <v>3.5</v>
      </c>
      <c r="AB12" s="72">
        <v>3.9</v>
      </c>
      <c r="AC12" s="76">
        <v>3.3</v>
      </c>
      <c r="AD12" s="76">
        <v>3.5</v>
      </c>
      <c r="AE12" s="86">
        <f t="shared" si="4"/>
        <v>3.5</v>
      </c>
      <c r="AF12" s="74"/>
      <c r="AG12" s="75">
        <f t="shared" si="5"/>
        <v>9.2</v>
      </c>
      <c r="AH12" s="76">
        <v>3.2</v>
      </c>
      <c r="AI12" s="72">
        <v>10</v>
      </c>
      <c r="AJ12" s="72">
        <v>3.2</v>
      </c>
      <c r="AK12" s="72">
        <v>3</v>
      </c>
      <c r="AL12" s="72">
        <v>3.2</v>
      </c>
      <c r="AM12" s="76">
        <v>3</v>
      </c>
      <c r="AN12" s="77">
        <f t="shared" si="6"/>
        <v>3.1</v>
      </c>
      <c r="AO12" s="74"/>
      <c r="AP12" s="79">
        <f t="shared" si="7"/>
        <v>10.1</v>
      </c>
      <c r="AQ12" s="148">
        <f t="shared" si="8"/>
        <v>39.65</v>
      </c>
    </row>
    <row r="13" spans="1:43" s="80" customFormat="1" ht="21.75" customHeight="1">
      <c r="A13" s="68" t="s">
        <v>8</v>
      </c>
      <c r="B13" s="8" t="s">
        <v>83</v>
      </c>
      <c r="C13" s="15">
        <v>2001</v>
      </c>
      <c r="D13" s="69" t="s">
        <v>74</v>
      </c>
      <c r="E13" s="4" t="s">
        <v>82</v>
      </c>
      <c r="F13" s="76">
        <v>3.4</v>
      </c>
      <c r="G13" s="72">
        <v>10</v>
      </c>
      <c r="H13" s="72">
        <v>3.3</v>
      </c>
      <c r="I13" s="72">
        <v>3.1</v>
      </c>
      <c r="J13" s="72">
        <v>3.4</v>
      </c>
      <c r="K13" s="72">
        <v>3.6</v>
      </c>
      <c r="L13" s="86">
        <f t="shared" si="0"/>
        <v>3.35</v>
      </c>
      <c r="M13" s="74"/>
      <c r="N13" s="75">
        <f t="shared" si="1"/>
        <v>10.05</v>
      </c>
      <c r="O13" s="76">
        <v>2.4</v>
      </c>
      <c r="P13" s="72">
        <v>10</v>
      </c>
      <c r="Q13" s="72">
        <v>4.6</v>
      </c>
      <c r="R13" s="72">
        <v>4.4</v>
      </c>
      <c r="S13" s="72">
        <v>3.7</v>
      </c>
      <c r="T13" s="72">
        <v>4.6</v>
      </c>
      <c r="U13" s="86">
        <f t="shared" si="2"/>
        <v>4.499999999999998</v>
      </c>
      <c r="V13" s="74"/>
      <c r="W13" s="75">
        <f t="shared" si="3"/>
        <v>7.900000000000002</v>
      </c>
      <c r="X13" s="76">
        <v>2.3</v>
      </c>
      <c r="Y13" s="72">
        <v>10</v>
      </c>
      <c r="Z13" s="72">
        <v>3.7</v>
      </c>
      <c r="AA13" s="72">
        <v>3</v>
      </c>
      <c r="AB13" s="72">
        <v>3.8</v>
      </c>
      <c r="AC13" s="76">
        <v>4.1</v>
      </c>
      <c r="AD13" s="76">
        <v>3.8</v>
      </c>
      <c r="AE13" s="86">
        <f t="shared" si="4"/>
        <v>3.766666666666666</v>
      </c>
      <c r="AF13" s="74"/>
      <c r="AG13" s="75">
        <f t="shared" si="5"/>
        <v>8.533333333333335</v>
      </c>
      <c r="AH13" s="76">
        <v>3.2</v>
      </c>
      <c r="AI13" s="72">
        <v>10</v>
      </c>
      <c r="AJ13" s="72">
        <v>2.3</v>
      </c>
      <c r="AK13" s="72">
        <v>2.2</v>
      </c>
      <c r="AL13" s="72">
        <v>2.7</v>
      </c>
      <c r="AM13" s="76">
        <v>2.1</v>
      </c>
      <c r="AN13" s="77">
        <f t="shared" si="6"/>
        <v>2.25</v>
      </c>
      <c r="AO13" s="74"/>
      <c r="AP13" s="79">
        <f t="shared" si="7"/>
        <v>10.95</v>
      </c>
      <c r="AQ13" s="148">
        <f t="shared" si="8"/>
        <v>37.43333333333334</v>
      </c>
    </row>
    <row r="14" spans="1:43" s="80" customFormat="1" ht="21.75" customHeight="1">
      <c r="A14" s="68" t="s">
        <v>9</v>
      </c>
      <c r="B14" s="8" t="s">
        <v>84</v>
      </c>
      <c r="C14" s="15">
        <v>2001</v>
      </c>
      <c r="D14" s="69" t="s">
        <v>74</v>
      </c>
      <c r="E14" s="5" t="s">
        <v>82</v>
      </c>
      <c r="F14" s="76">
        <v>3.4</v>
      </c>
      <c r="G14" s="72">
        <v>10</v>
      </c>
      <c r="H14" s="72">
        <v>2</v>
      </c>
      <c r="I14" s="72">
        <v>1.9</v>
      </c>
      <c r="J14" s="72">
        <v>2.2</v>
      </c>
      <c r="K14" s="72">
        <v>1.8</v>
      </c>
      <c r="L14" s="86">
        <f t="shared" si="0"/>
        <v>1.9499999999999997</v>
      </c>
      <c r="M14" s="74"/>
      <c r="N14" s="75">
        <f t="shared" si="1"/>
        <v>11.450000000000001</v>
      </c>
      <c r="O14" s="76">
        <v>1.3</v>
      </c>
      <c r="P14" s="72">
        <v>10</v>
      </c>
      <c r="Q14" s="72">
        <v>3.3</v>
      </c>
      <c r="R14" s="72">
        <v>3</v>
      </c>
      <c r="S14" s="72">
        <v>3.3</v>
      </c>
      <c r="T14" s="72">
        <v>2.4</v>
      </c>
      <c r="U14" s="86">
        <f t="shared" si="2"/>
        <v>3.1500000000000004</v>
      </c>
      <c r="V14" s="74"/>
      <c r="W14" s="75">
        <f t="shared" si="3"/>
        <v>8.15</v>
      </c>
      <c r="X14" s="76">
        <v>3.2</v>
      </c>
      <c r="Y14" s="72">
        <v>10</v>
      </c>
      <c r="Z14" s="72">
        <v>5.7</v>
      </c>
      <c r="AA14" s="72">
        <v>6.5</v>
      </c>
      <c r="AB14" s="72">
        <v>5.9</v>
      </c>
      <c r="AC14" s="76">
        <v>5.6</v>
      </c>
      <c r="AD14" s="76">
        <v>5.3</v>
      </c>
      <c r="AE14" s="86">
        <f t="shared" si="4"/>
        <v>5.733333333333334</v>
      </c>
      <c r="AF14" s="74"/>
      <c r="AG14" s="75">
        <f t="shared" si="5"/>
        <v>7.466666666666665</v>
      </c>
      <c r="AH14" s="76">
        <v>3.7</v>
      </c>
      <c r="AI14" s="72">
        <v>10</v>
      </c>
      <c r="AJ14" s="72">
        <v>3.8</v>
      </c>
      <c r="AK14" s="72">
        <v>4</v>
      </c>
      <c r="AL14" s="72">
        <v>4</v>
      </c>
      <c r="AM14" s="76">
        <v>3.8</v>
      </c>
      <c r="AN14" s="77">
        <f t="shared" si="6"/>
        <v>3.900000000000001</v>
      </c>
      <c r="AO14" s="74"/>
      <c r="AP14" s="79">
        <f t="shared" si="7"/>
        <v>9.799999999999999</v>
      </c>
      <c r="AQ14" s="148">
        <f t="shared" si="8"/>
        <v>36.86666666666667</v>
      </c>
    </row>
    <row r="15" spans="1:43" s="80" customFormat="1" ht="21.75" customHeight="1">
      <c r="A15" s="68" t="s">
        <v>10</v>
      </c>
      <c r="B15" s="8" t="s">
        <v>85</v>
      </c>
      <c r="C15" s="15">
        <v>2000</v>
      </c>
      <c r="D15" s="69" t="s">
        <v>55</v>
      </c>
      <c r="E15" s="41" t="s">
        <v>47</v>
      </c>
      <c r="F15" s="76">
        <v>2.4</v>
      </c>
      <c r="G15" s="72">
        <v>10</v>
      </c>
      <c r="H15" s="72">
        <v>2.6</v>
      </c>
      <c r="I15" s="72">
        <v>2.6</v>
      </c>
      <c r="J15" s="72">
        <v>3.5</v>
      </c>
      <c r="K15" s="72">
        <v>2.8</v>
      </c>
      <c r="L15" s="86">
        <f t="shared" si="0"/>
        <v>2.7</v>
      </c>
      <c r="M15" s="74"/>
      <c r="N15" s="75">
        <f t="shared" si="1"/>
        <v>9.7</v>
      </c>
      <c r="O15" s="76">
        <v>1</v>
      </c>
      <c r="P15" s="72">
        <v>10</v>
      </c>
      <c r="Q15" s="72">
        <v>5.4</v>
      </c>
      <c r="R15" s="72">
        <v>5.6</v>
      </c>
      <c r="S15" s="72">
        <v>5.6</v>
      </c>
      <c r="T15" s="72">
        <v>5.5</v>
      </c>
      <c r="U15" s="86">
        <f t="shared" si="2"/>
        <v>5.550000000000001</v>
      </c>
      <c r="V15" s="74">
        <v>6</v>
      </c>
      <c r="W15" s="75">
        <f t="shared" si="3"/>
        <v>0</v>
      </c>
      <c r="X15" s="76">
        <v>1.2</v>
      </c>
      <c r="Y15" s="72">
        <v>10</v>
      </c>
      <c r="Z15" s="72">
        <v>5.3</v>
      </c>
      <c r="AA15" s="72">
        <v>5</v>
      </c>
      <c r="AB15" s="72">
        <v>6.1</v>
      </c>
      <c r="AC15" s="76">
        <v>6</v>
      </c>
      <c r="AD15" s="76">
        <v>5.5</v>
      </c>
      <c r="AE15" s="86">
        <f t="shared" si="4"/>
        <v>5.599999999999999</v>
      </c>
      <c r="AF15" s="74">
        <v>4</v>
      </c>
      <c r="AG15" s="75">
        <f t="shared" si="5"/>
        <v>1.6000000000000005</v>
      </c>
      <c r="AH15" s="76">
        <v>1.8</v>
      </c>
      <c r="AI15" s="72">
        <v>10</v>
      </c>
      <c r="AJ15" s="72">
        <v>6.5</v>
      </c>
      <c r="AK15" s="72">
        <v>7.5</v>
      </c>
      <c r="AL15" s="72">
        <v>7.5</v>
      </c>
      <c r="AM15" s="76">
        <v>5.7</v>
      </c>
      <c r="AN15" s="77">
        <f t="shared" si="6"/>
        <v>7</v>
      </c>
      <c r="AO15" s="74"/>
      <c r="AP15" s="79">
        <f t="shared" si="7"/>
        <v>4.800000000000001</v>
      </c>
      <c r="AQ15" s="148">
        <f t="shared" si="8"/>
        <v>16.1</v>
      </c>
    </row>
    <row r="16" spans="1:43" s="80" customFormat="1" ht="21.75" customHeight="1" thickBot="1">
      <c r="A16" s="96"/>
      <c r="B16" s="28"/>
      <c r="C16" s="29"/>
      <c r="D16" s="28"/>
      <c r="E16" s="30"/>
      <c r="F16" s="81"/>
      <c r="G16" s="82"/>
      <c r="H16" s="82"/>
      <c r="I16" s="82"/>
      <c r="J16" s="82"/>
      <c r="K16" s="82"/>
      <c r="L16" s="83"/>
      <c r="M16" s="84"/>
      <c r="N16" s="85"/>
      <c r="O16" s="81"/>
      <c r="P16" s="82"/>
      <c r="Q16" s="82"/>
      <c r="R16" s="82"/>
      <c r="S16" s="82"/>
      <c r="T16" s="82"/>
      <c r="U16" s="86"/>
      <c r="V16" s="84"/>
      <c r="W16" s="85"/>
      <c r="X16" s="81"/>
      <c r="Y16" s="82"/>
      <c r="Z16" s="82"/>
      <c r="AA16" s="82"/>
      <c r="AB16" s="82"/>
      <c r="AC16" s="81"/>
      <c r="AD16" s="81"/>
      <c r="AE16" s="86"/>
      <c r="AF16" s="84"/>
      <c r="AG16" s="85"/>
      <c r="AH16" s="81"/>
      <c r="AI16" s="82"/>
      <c r="AJ16" s="82"/>
      <c r="AK16" s="82"/>
      <c r="AL16" s="82"/>
      <c r="AM16" s="81"/>
      <c r="AN16" s="86"/>
      <c r="AO16" s="84"/>
      <c r="AP16" s="87"/>
      <c r="AQ16" s="104"/>
    </row>
    <row r="17" spans="2:43" s="31" customFormat="1" ht="18.75" customHeight="1">
      <c r="B17" s="26"/>
      <c r="C17" s="27"/>
      <c r="D17" s="32"/>
      <c r="E17" s="32"/>
      <c r="F17" s="24"/>
      <c r="G17" s="33"/>
      <c r="H17" s="33"/>
      <c r="I17" s="33"/>
      <c r="J17" s="33"/>
      <c r="K17" s="33"/>
      <c r="L17" s="34"/>
      <c r="M17" s="25"/>
      <c r="N17" s="35"/>
      <c r="O17" s="24"/>
      <c r="P17" s="33"/>
      <c r="Q17" s="33"/>
      <c r="R17" s="33"/>
      <c r="S17" s="33"/>
      <c r="T17" s="33"/>
      <c r="U17" s="36"/>
      <c r="V17" s="25"/>
      <c r="W17" s="35"/>
      <c r="X17" s="24"/>
      <c r="Y17" s="33"/>
      <c r="Z17" s="33"/>
      <c r="AA17" s="33"/>
      <c r="AB17" s="33"/>
      <c r="AC17" s="24"/>
      <c r="AD17" s="24"/>
      <c r="AE17" s="36"/>
      <c r="AF17" s="25"/>
      <c r="AG17" s="35"/>
      <c r="AH17" s="24"/>
      <c r="AI17" s="33"/>
      <c r="AJ17" s="33"/>
      <c r="AK17" s="33"/>
      <c r="AL17" s="33"/>
      <c r="AM17" s="24"/>
      <c r="AN17" s="36"/>
      <c r="AO17" s="25"/>
      <c r="AP17" s="35"/>
      <c r="AQ17" s="37"/>
    </row>
    <row r="18" spans="2:43" s="31" customFormat="1" ht="18.75" customHeight="1">
      <c r="B18" s="26"/>
      <c r="C18" s="27"/>
      <c r="D18" s="32"/>
      <c r="E18" s="32"/>
      <c r="F18" s="24"/>
      <c r="G18" s="33"/>
      <c r="H18" s="33"/>
      <c r="I18" s="33"/>
      <c r="J18" s="33"/>
      <c r="K18" s="33"/>
      <c r="L18" s="34"/>
      <c r="M18" s="25"/>
      <c r="N18" s="35"/>
      <c r="O18" s="24"/>
      <c r="P18" s="33"/>
      <c r="Q18" s="33"/>
      <c r="R18" s="33"/>
      <c r="S18" s="33"/>
      <c r="T18" s="33"/>
      <c r="U18" s="36"/>
      <c r="V18" s="25"/>
      <c r="W18" s="35"/>
      <c r="X18" s="24"/>
      <c r="Y18" s="33"/>
      <c r="Z18" s="33"/>
      <c r="AA18" s="33"/>
      <c r="AB18" s="33"/>
      <c r="AC18" s="24"/>
      <c r="AD18" s="24"/>
      <c r="AE18" s="36"/>
      <c r="AF18" s="25"/>
      <c r="AG18" s="35"/>
      <c r="AH18" s="24"/>
      <c r="AI18" s="33"/>
      <c r="AJ18" s="33"/>
      <c r="AK18" s="33"/>
      <c r="AL18" s="33"/>
      <c r="AM18" s="24"/>
      <c r="AN18" s="36"/>
      <c r="AO18" s="25"/>
      <c r="AP18" s="35"/>
      <c r="AQ18" s="37"/>
    </row>
    <row r="19" spans="2:43" s="31" customFormat="1" ht="18.75" customHeight="1">
      <c r="B19" s="26"/>
      <c r="C19" s="27"/>
      <c r="D19" s="32"/>
      <c r="E19" s="32"/>
      <c r="F19" s="24"/>
      <c r="G19" s="33"/>
      <c r="H19" s="33"/>
      <c r="I19" s="33"/>
      <c r="J19" s="33"/>
      <c r="K19" s="33"/>
      <c r="L19" s="34"/>
      <c r="M19" s="25"/>
      <c r="N19" s="35"/>
      <c r="O19" s="24"/>
      <c r="P19" s="33"/>
      <c r="Q19" s="33"/>
      <c r="R19" s="33"/>
      <c r="S19" s="33"/>
      <c r="T19" s="33"/>
      <c r="U19" s="36"/>
      <c r="V19" s="25"/>
      <c r="W19" s="35"/>
      <c r="X19" s="24"/>
      <c r="Y19" s="33"/>
      <c r="Z19" s="33"/>
      <c r="AA19" s="33"/>
      <c r="AB19" s="33"/>
      <c r="AC19" s="24"/>
      <c r="AD19" s="24"/>
      <c r="AE19" s="36"/>
      <c r="AF19" s="25"/>
      <c r="AG19" s="35"/>
      <c r="AH19" s="24"/>
      <c r="AI19" s="33"/>
      <c r="AJ19" s="33"/>
      <c r="AK19" s="33"/>
      <c r="AL19" s="33"/>
      <c r="AM19" s="24"/>
      <c r="AN19" s="36"/>
      <c r="AO19" s="25"/>
      <c r="AP19" s="35"/>
      <c r="AQ19" s="37"/>
    </row>
    <row r="20" spans="2:43" s="31" customFormat="1" ht="18.75" customHeight="1">
      <c r="B20" s="26"/>
      <c r="C20" s="27"/>
      <c r="D20" s="32"/>
      <c r="E20" s="32"/>
      <c r="F20" s="24"/>
      <c r="G20" s="33"/>
      <c r="H20" s="33"/>
      <c r="I20" s="33"/>
      <c r="J20" s="33"/>
      <c r="K20" s="33"/>
      <c r="L20" s="34"/>
      <c r="M20" s="25"/>
      <c r="N20" s="35"/>
      <c r="O20" s="24"/>
      <c r="P20" s="33"/>
      <c r="Q20" s="33"/>
      <c r="R20" s="33"/>
      <c r="S20" s="33"/>
      <c r="T20" s="33"/>
      <c r="U20" s="36"/>
      <c r="V20" s="25"/>
      <c r="W20" s="35"/>
      <c r="X20" s="24"/>
      <c r="Y20" s="33"/>
      <c r="Z20" s="33"/>
      <c r="AA20" s="33"/>
      <c r="AB20" s="33"/>
      <c r="AC20" s="24"/>
      <c r="AD20" s="24"/>
      <c r="AE20" s="36"/>
      <c r="AF20" s="25"/>
      <c r="AG20" s="35"/>
      <c r="AH20" s="24"/>
      <c r="AI20" s="33"/>
      <c r="AJ20" s="33"/>
      <c r="AK20" s="33"/>
      <c r="AL20" s="33"/>
      <c r="AM20" s="24"/>
      <c r="AN20" s="36"/>
      <c r="AO20" s="25"/>
      <c r="AP20" s="35"/>
      <c r="AQ20" s="37"/>
    </row>
    <row r="21" spans="2:43" s="31" customFormat="1" ht="18.75" customHeight="1">
      <c r="B21" s="26"/>
      <c r="C21" s="27"/>
      <c r="D21" s="32"/>
      <c r="E21" s="38"/>
      <c r="F21" s="24"/>
      <c r="G21" s="33"/>
      <c r="H21" s="33"/>
      <c r="I21" s="33"/>
      <c r="J21" s="33"/>
      <c r="K21" s="33"/>
      <c r="L21" s="34"/>
      <c r="M21" s="25"/>
      <c r="N21" s="35"/>
      <c r="O21" s="24"/>
      <c r="P21" s="33"/>
      <c r="Q21" s="33"/>
      <c r="R21" s="33"/>
      <c r="S21" s="33"/>
      <c r="T21" s="33"/>
      <c r="U21" s="36"/>
      <c r="V21" s="25"/>
      <c r="W21" s="35"/>
      <c r="X21" s="24"/>
      <c r="Y21" s="33"/>
      <c r="Z21" s="33"/>
      <c r="AA21" s="33"/>
      <c r="AB21" s="33"/>
      <c r="AC21" s="24"/>
      <c r="AD21" s="24"/>
      <c r="AE21" s="36"/>
      <c r="AF21" s="25"/>
      <c r="AG21" s="35"/>
      <c r="AH21" s="24"/>
      <c r="AI21" s="33"/>
      <c r="AJ21" s="33"/>
      <c r="AK21" s="33"/>
      <c r="AL21" s="33"/>
      <c r="AM21" s="24"/>
      <c r="AN21" s="36"/>
      <c r="AO21" s="25"/>
      <c r="AP21" s="35"/>
      <c r="AQ21" s="37"/>
    </row>
    <row r="22" spans="2:43" s="31" customFormat="1" ht="18.75" customHeight="1">
      <c r="B22" s="26"/>
      <c r="C22" s="27"/>
      <c r="D22" s="32"/>
      <c r="E22" s="32"/>
      <c r="F22" s="24"/>
      <c r="G22" s="33"/>
      <c r="H22" s="33"/>
      <c r="I22" s="33"/>
      <c r="J22" s="33"/>
      <c r="K22" s="33"/>
      <c r="L22" s="34"/>
      <c r="M22" s="25"/>
      <c r="N22" s="35"/>
      <c r="O22" s="24"/>
      <c r="P22" s="33"/>
      <c r="Q22" s="33"/>
      <c r="R22" s="33"/>
      <c r="S22" s="33"/>
      <c r="T22" s="33"/>
      <c r="U22" s="36"/>
      <c r="V22" s="25"/>
      <c r="W22" s="35"/>
      <c r="X22" s="24"/>
      <c r="Y22" s="33"/>
      <c r="Z22" s="33"/>
      <c r="AA22" s="33"/>
      <c r="AB22" s="33"/>
      <c r="AC22" s="24"/>
      <c r="AD22" s="24"/>
      <c r="AE22" s="36"/>
      <c r="AF22" s="25"/>
      <c r="AG22" s="35"/>
      <c r="AH22" s="24"/>
      <c r="AI22" s="33"/>
      <c r="AJ22" s="33"/>
      <c r="AK22" s="33"/>
      <c r="AL22" s="33"/>
      <c r="AM22" s="24"/>
      <c r="AN22" s="36"/>
      <c r="AO22" s="25"/>
      <c r="AP22" s="35"/>
      <c r="AQ22" s="37"/>
    </row>
    <row r="23" spans="2:43" s="31" customFormat="1" ht="18.75" customHeight="1">
      <c r="B23" s="26"/>
      <c r="C23" s="27"/>
      <c r="D23" s="32"/>
      <c r="E23" s="32"/>
      <c r="F23" s="24"/>
      <c r="G23" s="33"/>
      <c r="H23" s="33"/>
      <c r="I23" s="33"/>
      <c r="J23" s="33"/>
      <c r="K23" s="33"/>
      <c r="L23" s="34"/>
      <c r="M23" s="25"/>
      <c r="N23" s="35"/>
      <c r="O23" s="24"/>
      <c r="P23" s="33"/>
      <c r="Q23" s="33"/>
      <c r="R23" s="33"/>
      <c r="S23" s="33"/>
      <c r="T23" s="33"/>
      <c r="U23" s="36"/>
      <c r="V23" s="25"/>
      <c r="W23" s="35"/>
      <c r="X23" s="24"/>
      <c r="Y23" s="33"/>
      <c r="Z23" s="33"/>
      <c r="AA23" s="33"/>
      <c r="AB23" s="33"/>
      <c r="AC23" s="24"/>
      <c r="AD23" s="24"/>
      <c r="AE23" s="36"/>
      <c r="AF23" s="25"/>
      <c r="AG23" s="35"/>
      <c r="AH23" s="24"/>
      <c r="AI23" s="33"/>
      <c r="AJ23" s="33"/>
      <c r="AK23" s="33"/>
      <c r="AL23" s="33"/>
      <c r="AM23" s="24"/>
      <c r="AN23" s="36"/>
      <c r="AO23" s="25"/>
      <c r="AP23" s="35"/>
      <c r="AQ23" s="37"/>
    </row>
    <row r="24" spans="2:43" s="31" customFormat="1" ht="18.75" customHeight="1">
      <c r="B24" s="26"/>
      <c r="C24" s="27"/>
      <c r="D24" s="32"/>
      <c r="E24" s="32"/>
      <c r="F24" s="24"/>
      <c r="G24" s="33"/>
      <c r="H24" s="33"/>
      <c r="I24" s="33"/>
      <c r="J24" s="33"/>
      <c r="K24" s="33"/>
      <c r="L24" s="34"/>
      <c r="M24" s="25"/>
      <c r="N24" s="35"/>
      <c r="O24" s="24"/>
      <c r="P24" s="33"/>
      <c r="Q24" s="33"/>
      <c r="R24" s="33"/>
      <c r="S24" s="33"/>
      <c r="T24" s="33"/>
      <c r="U24" s="36"/>
      <c r="V24" s="25"/>
      <c r="W24" s="35"/>
      <c r="X24" s="24"/>
      <c r="Y24" s="33"/>
      <c r="Z24" s="33"/>
      <c r="AA24" s="33"/>
      <c r="AB24" s="33"/>
      <c r="AC24" s="24"/>
      <c r="AD24" s="24"/>
      <c r="AE24" s="36"/>
      <c r="AF24" s="25"/>
      <c r="AG24" s="35"/>
      <c r="AH24" s="24"/>
      <c r="AI24" s="33"/>
      <c r="AJ24" s="33"/>
      <c r="AK24" s="33"/>
      <c r="AL24" s="33"/>
      <c r="AM24" s="24"/>
      <c r="AN24" s="36"/>
      <c r="AO24" s="25"/>
      <c r="AP24" s="35"/>
      <c r="AQ24" s="37"/>
    </row>
    <row r="25" s="31" customFormat="1" ht="12.75">
      <c r="C25" s="39"/>
    </row>
    <row r="26" s="31" customFormat="1" ht="12.75">
      <c r="C26" s="39"/>
    </row>
  </sheetData>
  <sheetProtection/>
  <mergeCells count="9">
    <mergeCell ref="X5:AG5"/>
    <mergeCell ref="AH5:AO5"/>
    <mergeCell ref="C5:C6"/>
    <mergeCell ref="A5:A6"/>
    <mergeCell ref="B5:B6"/>
    <mergeCell ref="D5:D6"/>
    <mergeCell ref="E5:E6"/>
    <mergeCell ref="F5:N5"/>
    <mergeCell ref="O5:W5"/>
  </mergeCells>
  <printOptions/>
  <pageMargins left="0.5905511811023623" right="0.17" top="0.3937007874015748" bottom="0.3937007874015748" header="0.31496062992125984" footer="0.31496062992125984"/>
  <pageSetup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6"/>
  <sheetViews>
    <sheetView zoomScale="84" zoomScaleNormal="84" zoomScalePageLayoutView="0" workbookViewId="0" topLeftCell="A1">
      <selection activeCell="A7" sqref="A7"/>
    </sheetView>
  </sheetViews>
  <sheetFormatPr defaultColWidth="9.00390625" defaultRowHeight="12.75"/>
  <cols>
    <col min="1" max="1" width="3.25390625" style="0" customWidth="1"/>
    <col min="2" max="2" width="16.125" style="0" customWidth="1"/>
    <col min="3" max="3" width="7.25390625" style="18" bestFit="1" customWidth="1"/>
    <col min="4" max="4" width="16.125" style="0" bestFit="1" customWidth="1"/>
    <col min="5" max="5" width="24.875" style="0" customWidth="1"/>
    <col min="6" max="6" width="3.75390625" style="0" customWidth="1"/>
    <col min="7" max="7" width="4.375" style="0" bestFit="1" customWidth="1"/>
    <col min="8" max="8" width="3.75390625" style="0" customWidth="1"/>
    <col min="9" max="9" width="3.125" style="0" customWidth="1"/>
    <col min="10" max="10" width="3.375" style="0" customWidth="1"/>
    <col min="11" max="11" width="5.00390625" style="0" customWidth="1"/>
    <col min="12" max="12" width="4.125" style="0" hidden="1" customWidth="1"/>
    <col min="13" max="13" width="6.00390625" style="0" customWidth="1"/>
    <col min="14" max="14" width="3.75390625" style="0" customWidth="1"/>
    <col min="15" max="15" width="4.375" style="0" bestFit="1" customWidth="1"/>
    <col min="16" max="18" width="3.75390625" style="0" customWidth="1"/>
    <col min="19" max="19" width="3.25390625" style="0" customWidth="1"/>
    <col min="20" max="20" width="4.75390625" style="0" customWidth="1"/>
    <col min="21" max="21" width="4.125" style="0" hidden="1" customWidth="1"/>
    <col min="22" max="22" width="6.00390625" style="0" customWidth="1"/>
    <col min="23" max="23" width="3.75390625" style="0" customWidth="1"/>
    <col min="24" max="24" width="4.375" style="0" bestFit="1" customWidth="1"/>
    <col min="25" max="29" width="3.75390625" style="0" customWidth="1"/>
    <col min="30" max="30" width="4.75390625" style="0" customWidth="1"/>
    <col min="31" max="31" width="4.125" style="0" hidden="1" customWidth="1"/>
    <col min="32" max="32" width="6.00390625" style="0" customWidth="1"/>
    <col min="33" max="33" width="3.75390625" style="0" customWidth="1"/>
    <col min="34" max="34" width="4.375" style="0" bestFit="1" customWidth="1"/>
    <col min="35" max="37" width="3.75390625" style="0" customWidth="1"/>
    <col min="38" max="38" width="4.625" style="0" customWidth="1"/>
    <col min="39" max="39" width="4.75390625" style="0" customWidth="1"/>
    <col min="40" max="40" width="4.125" style="0" hidden="1" customWidth="1"/>
    <col min="41" max="41" width="6.00390625" style="0" customWidth="1"/>
    <col min="42" max="42" width="7.875" style="0" bestFit="1" customWidth="1"/>
  </cols>
  <sheetData>
    <row r="1" spans="1:41" ht="18.75">
      <c r="A1" t="s">
        <v>91</v>
      </c>
      <c r="B1" s="6" t="s">
        <v>90</v>
      </c>
      <c r="C1" s="1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8.75">
      <c r="B2" s="6" t="s">
        <v>92</v>
      </c>
      <c r="C2" s="1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8">
      <c r="B3" s="9" t="s">
        <v>89</v>
      </c>
      <c r="C3" s="13"/>
      <c r="D3" s="10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2" ht="15.75" thickBot="1">
      <c r="A4" s="2"/>
      <c r="B4" s="10" t="s">
        <v>34</v>
      </c>
      <c r="C4" s="14"/>
      <c r="D4" s="11"/>
      <c r="E4" s="11"/>
      <c r="AP4" s="2"/>
    </row>
    <row r="5" spans="1:42" ht="21.75" customHeight="1">
      <c r="A5" s="175" t="s">
        <v>1</v>
      </c>
      <c r="B5" s="176" t="s">
        <v>172</v>
      </c>
      <c r="C5" s="177" t="s">
        <v>171</v>
      </c>
      <c r="D5" s="177" t="s">
        <v>0</v>
      </c>
      <c r="E5" s="177" t="s">
        <v>24</v>
      </c>
      <c r="F5" s="181" t="s">
        <v>23</v>
      </c>
      <c r="G5" s="182"/>
      <c r="H5" s="182"/>
      <c r="I5" s="182"/>
      <c r="J5" s="182"/>
      <c r="K5" s="182"/>
      <c r="L5" s="182"/>
      <c r="M5" s="183"/>
      <c r="N5" s="181" t="s">
        <v>26</v>
      </c>
      <c r="O5" s="182"/>
      <c r="P5" s="182"/>
      <c r="Q5" s="182"/>
      <c r="R5" s="182"/>
      <c r="S5" s="182"/>
      <c r="T5" s="182"/>
      <c r="U5" s="182"/>
      <c r="V5" s="183"/>
      <c r="W5" s="181" t="s">
        <v>22</v>
      </c>
      <c r="X5" s="182"/>
      <c r="Y5" s="182"/>
      <c r="Z5" s="182"/>
      <c r="AA5" s="182"/>
      <c r="AB5" s="182"/>
      <c r="AC5" s="182"/>
      <c r="AD5" s="182"/>
      <c r="AE5" s="182"/>
      <c r="AF5" s="183"/>
      <c r="AG5" s="181" t="s">
        <v>30</v>
      </c>
      <c r="AH5" s="182"/>
      <c r="AI5" s="182"/>
      <c r="AJ5" s="182"/>
      <c r="AK5" s="182"/>
      <c r="AL5" s="182"/>
      <c r="AM5" s="182"/>
      <c r="AN5" s="182"/>
      <c r="AO5" s="202"/>
      <c r="AP5" s="185" t="s">
        <v>18</v>
      </c>
    </row>
    <row r="6" spans="1:42" ht="36.75" customHeight="1" thickBot="1">
      <c r="A6" s="178"/>
      <c r="B6" s="179"/>
      <c r="C6" s="180"/>
      <c r="D6" s="180"/>
      <c r="E6" s="180"/>
      <c r="F6" s="186" t="s">
        <v>29</v>
      </c>
      <c r="G6" s="187" t="s">
        <v>32</v>
      </c>
      <c r="H6" s="188" t="s">
        <v>35</v>
      </c>
      <c r="I6" s="189" t="s">
        <v>36</v>
      </c>
      <c r="J6" s="189" t="s">
        <v>37</v>
      </c>
      <c r="K6" s="187" t="s">
        <v>33</v>
      </c>
      <c r="L6" s="191" t="s">
        <v>28</v>
      </c>
      <c r="M6" s="192" t="s">
        <v>27</v>
      </c>
      <c r="N6" s="186" t="s">
        <v>29</v>
      </c>
      <c r="O6" s="187" t="s">
        <v>32</v>
      </c>
      <c r="P6" s="188" t="s">
        <v>35</v>
      </c>
      <c r="Q6" s="189" t="s">
        <v>36</v>
      </c>
      <c r="R6" s="189" t="s">
        <v>37</v>
      </c>
      <c r="S6" s="193" t="s">
        <v>38</v>
      </c>
      <c r="T6" s="187" t="s">
        <v>33</v>
      </c>
      <c r="U6" s="191" t="s">
        <v>28</v>
      </c>
      <c r="V6" s="192" t="s">
        <v>27</v>
      </c>
      <c r="W6" s="186" t="s">
        <v>29</v>
      </c>
      <c r="X6" s="187" t="s">
        <v>32</v>
      </c>
      <c r="Y6" s="188" t="s">
        <v>35</v>
      </c>
      <c r="Z6" s="189" t="s">
        <v>36</v>
      </c>
      <c r="AA6" s="189" t="s">
        <v>37</v>
      </c>
      <c r="AB6" s="193" t="s">
        <v>38</v>
      </c>
      <c r="AC6" s="194" t="s">
        <v>164</v>
      </c>
      <c r="AD6" s="187" t="s">
        <v>33</v>
      </c>
      <c r="AE6" s="191" t="s">
        <v>28</v>
      </c>
      <c r="AF6" s="192" t="s">
        <v>27</v>
      </c>
      <c r="AG6" s="186" t="s">
        <v>29</v>
      </c>
      <c r="AH6" s="187" t="s">
        <v>32</v>
      </c>
      <c r="AI6" s="188" t="s">
        <v>35</v>
      </c>
      <c r="AJ6" s="189" t="s">
        <v>36</v>
      </c>
      <c r="AK6" s="189" t="s">
        <v>37</v>
      </c>
      <c r="AL6" s="193" t="s">
        <v>38</v>
      </c>
      <c r="AM6" s="187" t="s">
        <v>33</v>
      </c>
      <c r="AN6" s="191" t="s">
        <v>28</v>
      </c>
      <c r="AO6" s="203" t="s">
        <v>27</v>
      </c>
      <c r="AP6" s="204" t="s">
        <v>19</v>
      </c>
    </row>
    <row r="7" spans="1:42" s="80" customFormat="1" ht="21.75" customHeight="1">
      <c r="A7" s="68" t="s">
        <v>2</v>
      </c>
      <c r="B7" s="8" t="s">
        <v>115</v>
      </c>
      <c r="C7" s="60">
        <v>2008</v>
      </c>
      <c r="D7" s="69" t="s">
        <v>78</v>
      </c>
      <c r="E7" s="7" t="s">
        <v>116</v>
      </c>
      <c r="F7" s="70">
        <v>6</v>
      </c>
      <c r="G7" s="71">
        <v>10</v>
      </c>
      <c r="H7" s="72">
        <v>1.7</v>
      </c>
      <c r="I7" s="72">
        <v>1.3</v>
      </c>
      <c r="J7" s="72">
        <v>1.2</v>
      </c>
      <c r="K7" s="73">
        <f aca="true" t="shared" si="0" ref="K7:K16">AVERAGE(H7,I7,J7)</f>
        <v>1.4000000000000001</v>
      </c>
      <c r="L7" s="74"/>
      <c r="M7" s="75">
        <f>IF(SUM((F7+G7)-K7-L7)&lt;0,0,SUM((F7+G7)-K7-L7))</f>
        <v>14.6</v>
      </c>
      <c r="N7" s="76">
        <v>6</v>
      </c>
      <c r="O7" s="72">
        <v>10</v>
      </c>
      <c r="P7" s="72">
        <v>1.8</v>
      </c>
      <c r="Q7" s="72">
        <v>1.8</v>
      </c>
      <c r="R7" s="72">
        <v>1.6</v>
      </c>
      <c r="S7" s="76">
        <v>1.8</v>
      </c>
      <c r="T7" s="77">
        <f aca="true" t="shared" si="1" ref="T7:T16">SUM((SUM(P7+Q7+R7+S7)-(SUM(MAX(P7:S7)+MIN(P7:S7))))/2)</f>
        <v>1.7999999999999998</v>
      </c>
      <c r="U7" s="74"/>
      <c r="V7" s="75">
        <f aca="true" t="shared" si="2" ref="V7:V16">IF(SUM((N7+O7)-T7-U7)&lt;0,0,SUM((N7+O7)-T7-U7))</f>
        <v>14.2</v>
      </c>
      <c r="W7" s="76">
        <v>6</v>
      </c>
      <c r="X7" s="72">
        <v>10</v>
      </c>
      <c r="Y7" s="72">
        <v>1.6</v>
      </c>
      <c r="Z7" s="72">
        <v>1.5</v>
      </c>
      <c r="AA7" s="72">
        <v>1.2</v>
      </c>
      <c r="AB7" s="76">
        <v>1.4</v>
      </c>
      <c r="AC7" s="76">
        <v>1.5</v>
      </c>
      <c r="AD7" s="78">
        <f aca="true" t="shared" si="3" ref="AD7:AD16">SUM((SUM(Y7+Z7+AA7+AB7+AC7)-(SUM(MAX(Y7:AC7)+MIN(Y7:AC7))))/3)</f>
        <v>1.4666666666666666</v>
      </c>
      <c r="AE7" s="74"/>
      <c r="AF7" s="75">
        <f aca="true" t="shared" si="4" ref="AF7:AF16">IF(SUM((W7+X7)-AD7-AE7)&lt;0,0,SUM((W7+X7)-AD7-AE7))</f>
        <v>14.533333333333333</v>
      </c>
      <c r="AG7" s="76">
        <v>6</v>
      </c>
      <c r="AH7" s="72">
        <v>10</v>
      </c>
      <c r="AI7" s="72">
        <v>2.2</v>
      </c>
      <c r="AJ7" s="72">
        <v>2.4</v>
      </c>
      <c r="AK7" s="72">
        <v>2.4</v>
      </c>
      <c r="AL7" s="76">
        <v>1.6</v>
      </c>
      <c r="AM7" s="77">
        <f aca="true" t="shared" si="5" ref="AM7:AM16">SUM((SUM(AI7+AJ7+AK7+AL7)-(SUM(MAX(AI7:AL7)+MIN(AI7:AL7))))/2)</f>
        <v>2.3</v>
      </c>
      <c r="AN7" s="74"/>
      <c r="AO7" s="79">
        <f aca="true" t="shared" si="6" ref="AO7:AO16">IF(SUM((AG7+AH7)-AM7-AN7)&lt;0,0,SUM((AG7+AH7)-AM7-AN7))</f>
        <v>13.7</v>
      </c>
      <c r="AP7" s="105">
        <f aca="true" t="shared" si="7" ref="AP7:AP16">SUM(AO7+AF7+V7+M7)</f>
        <v>57.03333333333334</v>
      </c>
    </row>
    <row r="8" spans="1:42" s="80" customFormat="1" ht="21.75" customHeight="1">
      <c r="A8" s="68" t="s">
        <v>3</v>
      </c>
      <c r="B8" s="20" t="s">
        <v>114</v>
      </c>
      <c r="C8" s="16">
        <v>2008</v>
      </c>
      <c r="D8" s="69" t="s">
        <v>78</v>
      </c>
      <c r="E8" s="40" t="s">
        <v>116</v>
      </c>
      <c r="F8" s="81">
        <v>6</v>
      </c>
      <c r="G8" s="82">
        <v>10</v>
      </c>
      <c r="H8" s="82">
        <v>1.9</v>
      </c>
      <c r="I8" s="82">
        <v>1.8</v>
      </c>
      <c r="J8" s="82">
        <v>1.9</v>
      </c>
      <c r="K8" s="83">
        <f t="shared" si="0"/>
        <v>1.8666666666666665</v>
      </c>
      <c r="L8" s="84"/>
      <c r="M8" s="85">
        <f>IF(SUM((F8+G8)-K8-L8)&lt;0,0,SUM((F8+G8)-K8-L8))</f>
        <v>14.133333333333333</v>
      </c>
      <c r="N8" s="81">
        <v>6</v>
      </c>
      <c r="O8" s="82">
        <v>10</v>
      </c>
      <c r="P8" s="82">
        <v>1.3</v>
      </c>
      <c r="Q8" s="82">
        <v>1.4</v>
      </c>
      <c r="R8" s="82">
        <v>1.6</v>
      </c>
      <c r="S8" s="81">
        <v>1.5</v>
      </c>
      <c r="T8" s="86">
        <f t="shared" si="1"/>
        <v>1.4500000000000002</v>
      </c>
      <c r="U8" s="84"/>
      <c r="V8" s="85">
        <f t="shared" si="2"/>
        <v>14.55</v>
      </c>
      <c r="W8" s="81">
        <v>6</v>
      </c>
      <c r="X8" s="82">
        <v>10</v>
      </c>
      <c r="Y8" s="82">
        <v>2.3</v>
      </c>
      <c r="Z8" s="82">
        <v>2.4</v>
      </c>
      <c r="AA8" s="82">
        <v>1.5</v>
      </c>
      <c r="AB8" s="81">
        <v>2</v>
      </c>
      <c r="AC8" s="81">
        <v>2.3</v>
      </c>
      <c r="AD8" s="86">
        <f t="shared" si="3"/>
        <v>2.1999999999999997</v>
      </c>
      <c r="AE8" s="84"/>
      <c r="AF8" s="85">
        <f t="shared" si="4"/>
        <v>13.8</v>
      </c>
      <c r="AG8" s="81">
        <v>6</v>
      </c>
      <c r="AH8" s="82">
        <v>10</v>
      </c>
      <c r="AI8" s="82">
        <v>1.9</v>
      </c>
      <c r="AJ8" s="82">
        <v>2</v>
      </c>
      <c r="AK8" s="82">
        <v>1.7</v>
      </c>
      <c r="AL8" s="81">
        <v>1.9</v>
      </c>
      <c r="AM8" s="86">
        <f t="shared" si="5"/>
        <v>1.9</v>
      </c>
      <c r="AN8" s="84"/>
      <c r="AO8" s="87">
        <f t="shared" si="6"/>
        <v>14.1</v>
      </c>
      <c r="AP8" s="106">
        <f t="shared" si="7"/>
        <v>56.583333333333336</v>
      </c>
    </row>
    <row r="9" spans="1:42" s="80" customFormat="1" ht="21.75" customHeight="1">
      <c r="A9" s="68" t="s">
        <v>4</v>
      </c>
      <c r="B9" s="8" t="s">
        <v>163</v>
      </c>
      <c r="C9" s="15">
        <v>2008</v>
      </c>
      <c r="D9" s="69" t="s">
        <v>98</v>
      </c>
      <c r="E9" s="40" t="s">
        <v>100</v>
      </c>
      <c r="F9" s="81">
        <v>6</v>
      </c>
      <c r="G9" s="82">
        <v>10</v>
      </c>
      <c r="H9" s="82">
        <v>1.1</v>
      </c>
      <c r="I9" s="82">
        <v>1.5</v>
      </c>
      <c r="J9" s="82">
        <v>1.5</v>
      </c>
      <c r="K9" s="83">
        <f t="shared" si="0"/>
        <v>1.3666666666666665</v>
      </c>
      <c r="L9" s="84"/>
      <c r="M9" s="85">
        <f>IF(SUM((F9+G9)-K9-L9)&lt;0,0,SUM((F9+G9)-K9-L9))</f>
        <v>14.633333333333333</v>
      </c>
      <c r="N9" s="81">
        <v>6</v>
      </c>
      <c r="O9" s="82">
        <v>10</v>
      </c>
      <c r="P9" s="82">
        <v>1.5</v>
      </c>
      <c r="Q9" s="82">
        <v>1.7</v>
      </c>
      <c r="R9" s="82">
        <v>1.5</v>
      </c>
      <c r="S9" s="81">
        <v>1.6</v>
      </c>
      <c r="T9" s="86">
        <f t="shared" si="1"/>
        <v>1.5500000000000003</v>
      </c>
      <c r="U9" s="84"/>
      <c r="V9" s="85">
        <f t="shared" si="2"/>
        <v>14.45</v>
      </c>
      <c r="W9" s="81">
        <v>6</v>
      </c>
      <c r="X9" s="82">
        <v>10</v>
      </c>
      <c r="Y9" s="82">
        <v>2.7</v>
      </c>
      <c r="Z9" s="82">
        <v>2.7</v>
      </c>
      <c r="AA9" s="82">
        <v>2.4</v>
      </c>
      <c r="AB9" s="81">
        <v>1.8</v>
      </c>
      <c r="AC9" s="81">
        <v>1.8</v>
      </c>
      <c r="AD9" s="86">
        <f t="shared" si="3"/>
        <v>2.3000000000000007</v>
      </c>
      <c r="AE9" s="84"/>
      <c r="AF9" s="85">
        <f t="shared" si="4"/>
        <v>13.7</v>
      </c>
      <c r="AG9" s="81">
        <v>6</v>
      </c>
      <c r="AH9" s="82">
        <v>10</v>
      </c>
      <c r="AI9" s="82">
        <v>2.3</v>
      </c>
      <c r="AJ9" s="82">
        <v>3.2</v>
      </c>
      <c r="AK9" s="82">
        <v>2.8</v>
      </c>
      <c r="AL9" s="81">
        <v>3.7</v>
      </c>
      <c r="AM9" s="86">
        <f t="shared" si="5"/>
        <v>3</v>
      </c>
      <c r="AN9" s="84"/>
      <c r="AO9" s="87">
        <f t="shared" si="6"/>
        <v>13</v>
      </c>
      <c r="AP9" s="106">
        <f t="shared" si="7"/>
        <v>55.78333333333333</v>
      </c>
    </row>
    <row r="10" spans="1:42" s="80" customFormat="1" ht="21.75" customHeight="1">
      <c r="A10" s="68" t="s">
        <v>5</v>
      </c>
      <c r="B10" s="61" t="s">
        <v>101</v>
      </c>
      <c r="C10" s="15">
        <v>2008</v>
      </c>
      <c r="D10" s="69" t="s">
        <v>98</v>
      </c>
      <c r="E10" s="40" t="s">
        <v>100</v>
      </c>
      <c r="F10" s="81">
        <v>6</v>
      </c>
      <c r="G10" s="82">
        <v>10</v>
      </c>
      <c r="H10" s="82">
        <v>1.4</v>
      </c>
      <c r="I10" s="82">
        <v>1.4</v>
      </c>
      <c r="J10" s="82">
        <v>1.8</v>
      </c>
      <c r="K10" s="83">
        <f t="shared" si="0"/>
        <v>1.5333333333333332</v>
      </c>
      <c r="L10" s="84"/>
      <c r="M10" s="85">
        <f>IF(SUM((F10+G10)-K10-L10)&lt;0,0,SUM((F10+G10)-K10-L10))</f>
        <v>14.466666666666667</v>
      </c>
      <c r="N10" s="81">
        <v>6</v>
      </c>
      <c r="O10" s="82">
        <v>10</v>
      </c>
      <c r="P10" s="82">
        <v>1.9</v>
      </c>
      <c r="Q10" s="82">
        <v>1.6</v>
      </c>
      <c r="R10" s="82">
        <v>1.5</v>
      </c>
      <c r="S10" s="81">
        <v>2.1</v>
      </c>
      <c r="T10" s="86">
        <f t="shared" si="1"/>
        <v>1.7499999999999998</v>
      </c>
      <c r="U10" s="84"/>
      <c r="V10" s="85">
        <f t="shared" si="2"/>
        <v>14.25</v>
      </c>
      <c r="W10" s="81">
        <v>6</v>
      </c>
      <c r="X10" s="82">
        <v>10</v>
      </c>
      <c r="Y10" s="82">
        <v>2.5</v>
      </c>
      <c r="Z10" s="82">
        <v>2.1</v>
      </c>
      <c r="AA10" s="82">
        <v>2.3</v>
      </c>
      <c r="AB10" s="81">
        <v>3.5</v>
      </c>
      <c r="AC10" s="81">
        <v>2.7</v>
      </c>
      <c r="AD10" s="86">
        <f t="shared" si="3"/>
        <v>2.4999999999999996</v>
      </c>
      <c r="AE10" s="84"/>
      <c r="AF10" s="85">
        <f t="shared" si="4"/>
        <v>13.5</v>
      </c>
      <c r="AG10" s="81">
        <v>6</v>
      </c>
      <c r="AH10" s="82">
        <v>10</v>
      </c>
      <c r="AI10" s="82">
        <v>1.8</v>
      </c>
      <c r="AJ10" s="82">
        <v>2.5</v>
      </c>
      <c r="AK10" s="82">
        <v>2.6</v>
      </c>
      <c r="AL10" s="81">
        <v>3.1</v>
      </c>
      <c r="AM10" s="86">
        <f t="shared" si="5"/>
        <v>2.55</v>
      </c>
      <c r="AN10" s="84"/>
      <c r="AO10" s="87">
        <f t="shared" si="6"/>
        <v>13.45</v>
      </c>
      <c r="AP10" s="106">
        <f t="shared" si="7"/>
        <v>55.66666666666667</v>
      </c>
    </row>
    <row r="11" spans="1:42" s="80" customFormat="1" ht="21.75" customHeight="1">
      <c r="A11" s="88" t="s">
        <v>6</v>
      </c>
      <c r="B11" s="65" t="s">
        <v>137</v>
      </c>
      <c r="C11" s="66">
        <v>2008</v>
      </c>
      <c r="D11" s="65" t="s">
        <v>125</v>
      </c>
      <c r="E11" s="67" t="s">
        <v>130</v>
      </c>
      <c r="F11" s="89">
        <v>6</v>
      </c>
      <c r="G11" s="90">
        <v>10</v>
      </c>
      <c r="H11" s="90">
        <v>1.2</v>
      </c>
      <c r="I11" s="90">
        <v>1.4</v>
      </c>
      <c r="J11" s="90">
        <v>1.3</v>
      </c>
      <c r="K11" s="91">
        <f t="shared" si="0"/>
        <v>1.2999999999999998</v>
      </c>
      <c r="L11" s="92"/>
      <c r="M11" s="93">
        <f>IF(SUM((F11+G11)-K11-L11)&lt;0,0,SUM((F11+G11)-K11-L11))</f>
        <v>14.7</v>
      </c>
      <c r="N11" s="89">
        <v>6</v>
      </c>
      <c r="O11" s="90">
        <v>10</v>
      </c>
      <c r="P11" s="90">
        <v>1.5</v>
      </c>
      <c r="Q11" s="90">
        <v>1.7</v>
      </c>
      <c r="R11" s="90">
        <v>1.9</v>
      </c>
      <c r="S11" s="89">
        <v>1.9</v>
      </c>
      <c r="T11" s="94">
        <f t="shared" si="1"/>
        <v>1.8</v>
      </c>
      <c r="U11" s="92"/>
      <c r="V11" s="93">
        <f t="shared" si="2"/>
        <v>14.2</v>
      </c>
      <c r="W11" s="89">
        <v>6</v>
      </c>
      <c r="X11" s="90">
        <v>10</v>
      </c>
      <c r="Y11" s="90">
        <v>3.5</v>
      </c>
      <c r="Z11" s="90">
        <v>3.4</v>
      </c>
      <c r="AA11" s="90">
        <v>3.7</v>
      </c>
      <c r="AB11" s="89">
        <v>3.3</v>
      </c>
      <c r="AC11" s="89">
        <v>3.3</v>
      </c>
      <c r="AD11" s="94">
        <f t="shared" si="3"/>
        <v>3.400000000000001</v>
      </c>
      <c r="AE11" s="92"/>
      <c r="AF11" s="93">
        <f t="shared" si="4"/>
        <v>12.6</v>
      </c>
      <c r="AG11" s="89">
        <v>6</v>
      </c>
      <c r="AH11" s="90">
        <v>10</v>
      </c>
      <c r="AI11" s="90">
        <v>3</v>
      </c>
      <c r="AJ11" s="90">
        <v>3.1</v>
      </c>
      <c r="AK11" s="90">
        <v>3.2</v>
      </c>
      <c r="AL11" s="89">
        <v>2.9</v>
      </c>
      <c r="AM11" s="94">
        <f t="shared" si="5"/>
        <v>3.0500000000000007</v>
      </c>
      <c r="AN11" s="92"/>
      <c r="AO11" s="95">
        <f t="shared" si="6"/>
        <v>12.95</v>
      </c>
      <c r="AP11" s="107">
        <f t="shared" si="7"/>
        <v>54.45</v>
      </c>
    </row>
    <row r="12" spans="1:42" s="80" customFormat="1" ht="21.75" customHeight="1">
      <c r="A12" s="68" t="s">
        <v>7</v>
      </c>
      <c r="B12" s="8" t="s">
        <v>102</v>
      </c>
      <c r="C12" s="15">
        <v>2008</v>
      </c>
      <c r="D12" s="69" t="s">
        <v>98</v>
      </c>
      <c r="E12" s="7" t="s">
        <v>100</v>
      </c>
      <c r="F12" s="81">
        <v>6</v>
      </c>
      <c r="G12" s="82">
        <v>10</v>
      </c>
      <c r="H12" s="82">
        <v>2.9</v>
      </c>
      <c r="I12" s="82">
        <v>1.9</v>
      </c>
      <c r="J12" s="82">
        <v>1.8</v>
      </c>
      <c r="K12" s="83">
        <f t="shared" si="0"/>
        <v>2.1999999999999997</v>
      </c>
      <c r="L12" s="84"/>
      <c r="M12" s="85">
        <f>IF(SUM((F12+G12)-K12-L12)&lt;0,0,SUM((F12+G12)-K12-L12))</f>
        <v>13.8</v>
      </c>
      <c r="N12" s="81">
        <v>6</v>
      </c>
      <c r="O12" s="82">
        <v>10</v>
      </c>
      <c r="P12" s="82">
        <v>2.9</v>
      </c>
      <c r="Q12" s="82">
        <v>2.5</v>
      </c>
      <c r="R12" s="82">
        <v>2.4</v>
      </c>
      <c r="S12" s="81">
        <v>2.4</v>
      </c>
      <c r="T12" s="86">
        <f t="shared" si="1"/>
        <v>2.4500000000000006</v>
      </c>
      <c r="U12" s="84"/>
      <c r="V12" s="85">
        <f t="shared" si="2"/>
        <v>13.549999999999999</v>
      </c>
      <c r="W12" s="81">
        <v>6</v>
      </c>
      <c r="X12" s="82">
        <v>10</v>
      </c>
      <c r="Y12" s="82">
        <v>3.8</v>
      </c>
      <c r="Z12" s="82">
        <v>3.5</v>
      </c>
      <c r="AA12" s="82">
        <v>3.8</v>
      </c>
      <c r="AB12" s="81">
        <v>4</v>
      </c>
      <c r="AC12" s="81">
        <v>3.5</v>
      </c>
      <c r="AD12" s="86">
        <f t="shared" si="3"/>
        <v>3.7000000000000006</v>
      </c>
      <c r="AE12" s="84"/>
      <c r="AF12" s="85">
        <f t="shared" si="4"/>
        <v>12.299999999999999</v>
      </c>
      <c r="AG12" s="81">
        <v>6</v>
      </c>
      <c r="AH12" s="82">
        <v>10</v>
      </c>
      <c r="AI12" s="82">
        <v>1.8</v>
      </c>
      <c r="AJ12" s="82">
        <v>1.8</v>
      </c>
      <c r="AK12" s="82">
        <v>3.6</v>
      </c>
      <c r="AL12" s="81">
        <v>2.9</v>
      </c>
      <c r="AM12" s="86">
        <f t="shared" si="5"/>
        <v>2.3499999999999996</v>
      </c>
      <c r="AN12" s="84"/>
      <c r="AO12" s="87">
        <f t="shared" si="6"/>
        <v>13.65</v>
      </c>
      <c r="AP12" s="106">
        <f t="shared" si="7"/>
        <v>53.3</v>
      </c>
    </row>
    <row r="13" spans="1:42" s="80" customFormat="1" ht="21.75" customHeight="1">
      <c r="A13" s="68" t="s">
        <v>8</v>
      </c>
      <c r="B13" s="20" t="s">
        <v>99</v>
      </c>
      <c r="C13" s="15">
        <v>2008</v>
      </c>
      <c r="D13" s="69" t="s">
        <v>98</v>
      </c>
      <c r="E13" s="7" t="s">
        <v>100</v>
      </c>
      <c r="F13" s="81">
        <v>6</v>
      </c>
      <c r="G13" s="82">
        <v>10</v>
      </c>
      <c r="H13" s="82">
        <v>1.7</v>
      </c>
      <c r="I13" s="82">
        <v>1.7</v>
      </c>
      <c r="J13" s="82">
        <v>1.5</v>
      </c>
      <c r="K13" s="83">
        <f t="shared" si="0"/>
        <v>1.6333333333333335</v>
      </c>
      <c r="L13" s="84"/>
      <c r="M13" s="85">
        <f>IF(SUM((F13+G13)-K13-L13)&lt;0,0,SUM((F13+G13)-K13-L13))</f>
        <v>14.366666666666667</v>
      </c>
      <c r="N13" s="81">
        <v>6</v>
      </c>
      <c r="O13" s="82">
        <v>10</v>
      </c>
      <c r="P13" s="82">
        <v>1.1</v>
      </c>
      <c r="Q13" s="82">
        <v>1.3</v>
      </c>
      <c r="R13" s="82">
        <v>1.4</v>
      </c>
      <c r="S13" s="81">
        <v>1.8</v>
      </c>
      <c r="T13" s="86">
        <f t="shared" si="1"/>
        <v>1.35</v>
      </c>
      <c r="U13" s="84"/>
      <c r="V13" s="85">
        <f t="shared" si="2"/>
        <v>14.65</v>
      </c>
      <c r="W13" s="81">
        <v>6</v>
      </c>
      <c r="X13" s="82">
        <v>10</v>
      </c>
      <c r="Y13" s="82">
        <v>3</v>
      </c>
      <c r="Z13" s="82">
        <v>2.3</v>
      </c>
      <c r="AA13" s="82">
        <v>3.4</v>
      </c>
      <c r="AB13" s="81">
        <v>3.5</v>
      </c>
      <c r="AC13" s="81">
        <v>2.5</v>
      </c>
      <c r="AD13" s="86">
        <f t="shared" si="3"/>
        <v>2.9666666666666663</v>
      </c>
      <c r="AE13" s="84"/>
      <c r="AF13" s="85">
        <f t="shared" si="4"/>
        <v>13.033333333333333</v>
      </c>
      <c r="AG13" s="81">
        <v>4</v>
      </c>
      <c r="AH13" s="82">
        <v>10</v>
      </c>
      <c r="AI13" s="82">
        <v>3.1</v>
      </c>
      <c r="AJ13" s="82">
        <v>3.3</v>
      </c>
      <c r="AK13" s="82">
        <v>3.1</v>
      </c>
      <c r="AL13" s="81">
        <v>3.2</v>
      </c>
      <c r="AM13" s="86">
        <f t="shared" si="5"/>
        <v>3.1499999999999995</v>
      </c>
      <c r="AN13" s="84"/>
      <c r="AO13" s="87">
        <f t="shared" si="6"/>
        <v>10.850000000000001</v>
      </c>
      <c r="AP13" s="106">
        <f t="shared" si="7"/>
        <v>52.9</v>
      </c>
    </row>
    <row r="14" spans="1:42" s="80" customFormat="1" ht="21.75" customHeight="1">
      <c r="A14" s="68" t="s">
        <v>9</v>
      </c>
      <c r="B14" s="8" t="s">
        <v>162</v>
      </c>
      <c r="C14" s="16">
        <v>2008</v>
      </c>
      <c r="D14" s="69" t="s">
        <v>78</v>
      </c>
      <c r="E14" s="4" t="s">
        <v>51</v>
      </c>
      <c r="F14" s="81">
        <v>6</v>
      </c>
      <c r="G14" s="82">
        <v>10</v>
      </c>
      <c r="H14" s="82">
        <v>1.2</v>
      </c>
      <c r="I14" s="82">
        <v>1.4</v>
      </c>
      <c r="J14" s="82">
        <v>1.5</v>
      </c>
      <c r="K14" s="83">
        <f t="shared" si="0"/>
        <v>1.3666666666666665</v>
      </c>
      <c r="L14" s="84"/>
      <c r="M14" s="85">
        <f>IF(SUM((F14+G14)-K14-L14)&lt;0,0,SUM((F14+G14)-K14-L14))</f>
        <v>14.633333333333333</v>
      </c>
      <c r="N14" s="81">
        <v>6</v>
      </c>
      <c r="O14" s="82">
        <v>10</v>
      </c>
      <c r="P14" s="82">
        <v>2</v>
      </c>
      <c r="Q14" s="82">
        <v>2.1</v>
      </c>
      <c r="R14" s="82">
        <v>2.2</v>
      </c>
      <c r="S14" s="81">
        <v>2</v>
      </c>
      <c r="T14" s="86">
        <f t="shared" si="1"/>
        <v>2.0500000000000003</v>
      </c>
      <c r="U14" s="84"/>
      <c r="V14" s="85">
        <f t="shared" si="2"/>
        <v>13.95</v>
      </c>
      <c r="W14" s="81">
        <v>6</v>
      </c>
      <c r="X14" s="82">
        <v>10</v>
      </c>
      <c r="Y14" s="82">
        <v>3.7</v>
      </c>
      <c r="Z14" s="82">
        <v>3.4</v>
      </c>
      <c r="AA14" s="82">
        <v>3.5</v>
      </c>
      <c r="AB14" s="81">
        <v>3.3</v>
      </c>
      <c r="AC14" s="81">
        <v>3.2</v>
      </c>
      <c r="AD14" s="86">
        <f t="shared" si="3"/>
        <v>3.399999999999999</v>
      </c>
      <c r="AE14" s="84"/>
      <c r="AF14" s="85">
        <f t="shared" si="4"/>
        <v>12.600000000000001</v>
      </c>
      <c r="AG14" s="81">
        <v>5.7</v>
      </c>
      <c r="AH14" s="82">
        <v>10</v>
      </c>
      <c r="AI14" s="82">
        <v>4.6</v>
      </c>
      <c r="AJ14" s="82">
        <v>4.5</v>
      </c>
      <c r="AK14" s="82">
        <v>4.6</v>
      </c>
      <c r="AL14" s="81">
        <v>4</v>
      </c>
      <c r="AM14" s="86">
        <f t="shared" si="5"/>
        <v>4.55</v>
      </c>
      <c r="AN14" s="84"/>
      <c r="AO14" s="87">
        <f t="shared" si="6"/>
        <v>11.149999999999999</v>
      </c>
      <c r="AP14" s="106">
        <f t="shared" si="7"/>
        <v>52.333333333333336</v>
      </c>
    </row>
    <row r="15" spans="1:42" s="80" customFormat="1" ht="21.75" customHeight="1">
      <c r="A15" s="68" t="s">
        <v>10</v>
      </c>
      <c r="B15" s="61" t="s">
        <v>113</v>
      </c>
      <c r="C15" s="16">
        <v>2008</v>
      </c>
      <c r="D15" s="69" t="s">
        <v>78</v>
      </c>
      <c r="E15" s="4" t="s">
        <v>51</v>
      </c>
      <c r="F15" s="81">
        <v>6</v>
      </c>
      <c r="G15" s="82">
        <v>10</v>
      </c>
      <c r="H15" s="82">
        <v>1.5</v>
      </c>
      <c r="I15" s="82">
        <v>1.8</v>
      </c>
      <c r="J15" s="82">
        <v>1.9</v>
      </c>
      <c r="K15" s="83">
        <f t="shared" si="0"/>
        <v>1.7333333333333332</v>
      </c>
      <c r="L15" s="84"/>
      <c r="M15" s="85">
        <f>IF(SUM((F15+G15)-K15-L15)&lt;0,0,SUM((F15+G15)-K15-L15))</f>
        <v>14.266666666666667</v>
      </c>
      <c r="N15" s="81">
        <v>6</v>
      </c>
      <c r="O15" s="82">
        <v>10</v>
      </c>
      <c r="P15" s="82">
        <v>3.1</v>
      </c>
      <c r="Q15" s="82">
        <v>2.7</v>
      </c>
      <c r="R15" s="82">
        <v>2.7</v>
      </c>
      <c r="S15" s="81">
        <v>2.5</v>
      </c>
      <c r="T15" s="86">
        <f t="shared" si="1"/>
        <v>2.7</v>
      </c>
      <c r="U15" s="84"/>
      <c r="V15" s="85">
        <f t="shared" si="2"/>
        <v>13.3</v>
      </c>
      <c r="W15" s="81">
        <v>6</v>
      </c>
      <c r="X15" s="82">
        <v>10</v>
      </c>
      <c r="Y15" s="82">
        <v>3.6</v>
      </c>
      <c r="Z15" s="82">
        <v>3.3</v>
      </c>
      <c r="AA15" s="82">
        <v>3.8</v>
      </c>
      <c r="AB15" s="81">
        <v>3.6</v>
      </c>
      <c r="AC15" s="81">
        <v>2.9</v>
      </c>
      <c r="AD15" s="86">
        <f t="shared" si="3"/>
        <v>3.5</v>
      </c>
      <c r="AE15" s="84"/>
      <c r="AF15" s="85">
        <f t="shared" si="4"/>
        <v>12.5</v>
      </c>
      <c r="AG15" s="81">
        <v>4</v>
      </c>
      <c r="AH15" s="82">
        <v>10</v>
      </c>
      <c r="AI15" s="82">
        <v>3.9</v>
      </c>
      <c r="AJ15" s="82">
        <v>3.8</v>
      </c>
      <c r="AK15" s="82">
        <v>4.2</v>
      </c>
      <c r="AL15" s="81">
        <v>4.4</v>
      </c>
      <c r="AM15" s="86">
        <f t="shared" si="5"/>
        <v>4.049999999999999</v>
      </c>
      <c r="AN15" s="84"/>
      <c r="AO15" s="87">
        <f t="shared" si="6"/>
        <v>9.950000000000001</v>
      </c>
      <c r="AP15" s="106">
        <f t="shared" si="7"/>
        <v>50.016666666666666</v>
      </c>
    </row>
    <row r="16" spans="1:42" s="80" customFormat="1" ht="21.75" customHeight="1" thickBot="1">
      <c r="A16" s="96" t="s">
        <v>11</v>
      </c>
      <c r="B16" s="62" t="s">
        <v>165</v>
      </c>
      <c r="C16" s="59">
        <v>2008</v>
      </c>
      <c r="D16" s="28" t="s">
        <v>78</v>
      </c>
      <c r="E16" s="56" t="s">
        <v>116</v>
      </c>
      <c r="F16" s="97">
        <v>6</v>
      </c>
      <c r="G16" s="98">
        <v>10</v>
      </c>
      <c r="H16" s="98">
        <v>3.1</v>
      </c>
      <c r="I16" s="98">
        <v>2.9</v>
      </c>
      <c r="J16" s="98">
        <v>3</v>
      </c>
      <c r="K16" s="99">
        <f t="shared" si="0"/>
        <v>3</v>
      </c>
      <c r="L16" s="100"/>
      <c r="M16" s="101">
        <f>IF(SUM((F16+G16)-K16-L16)&lt;0,0,SUM((F16+G16)-K16-L16))</f>
        <v>13</v>
      </c>
      <c r="N16" s="97">
        <v>6</v>
      </c>
      <c r="O16" s="98">
        <v>10</v>
      </c>
      <c r="P16" s="98">
        <v>2.7</v>
      </c>
      <c r="Q16" s="98">
        <v>3.6</v>
      </c>
      <c r="R16" s="98">
        <v>3.8</v>
      </c>
      <c r="S16" s="97">
        <v>3.6</v>
      </c>
      <c r="T16" s="102">
        <f t="shared" si="1"/>
        <v>3.6000000000000005</v>
      </c>
      <c r="U16" s="100"/>
      <c r="V16" s="101">
        <f t="shared" si="2"/>
        <v>12.399999999999999</v>
      </c>
      <c r="W16" s="97">
        <v>6</v>
      </c>
      <c r="X16" s="98">
        <v>10</v>
      </c>
      <c r="Y16" s="98">
        <v>5.7</v>
      </c>
      <c r="Z16" s="98">
        <v>6.2</v>
      </c>
      <c r="AA16" s="98">
        <v>6.8</v>
      </c>
      <c r="AB16" s="97">
        <v>6.5</v>
      </c>
      <c r="AC16" s="97">
        <v>6.7</v>
      </c>
      <c r="AD16" s="86">
        <f t="shared" si="3"/>
        <v>6.466666666666666</v>
      </c>
      <c r="AE16" s="100"/>
      <c r="AF16" s="101">
        <f t="shared" si="4"/>
        <v>9.533333333333335</v>
      </c>
      <c r="AG16" s="97">
        <v>6</v>
      </c>
      <c r="AH16" s="98">
        <v>10</v>
      </c>
      <c r="AI16" s="98">
        <v>3.5</v>
      </c>
      <c r="AJ16" s="98">
        <v>3.5</v>
      </c>
      <c r="AK16" s="98">
        <v>3.8</v>
      </c>
      <c r="AL16" s="97">
        <v>3.4</v>
      </c>
      <c r="AM16" s="102">
        <f t="shared" si="5"/>
        <v>3.500000000000001</v>
      </c>
      <c r="AN16" s="100"/>
      <c r="AO16" s="103">
        <f t="shared" si="6"/>
        <v>12.5</v>
      </c>
      <c r="AP16" s="108">
        <f t="shared" si="7"/>
        <v>47.43333333333334</v>
      </c>
    </row>
  </sheetData>
  <sheetProtection/>
  <mergeCells count="9">
    <mergeCell ref="N5:V5"/>
    <mergeCell ref="W5:AF5"/>
    <mergeCell ref="AG5:AN5"/>
    <mergeCell ref="A5:A6"/>
    <mergeCell ref="B5:B6"/>
    <mergeCell ref="C5:C6"/>
    <mergeCell ref="D5:D6"/>
    <mergeCell ref="E5:E6"/>
    <mergeCell ref="F5:M5"/>
  </mergeCells>
  <printOptions/>
  <pageMargins left="0.19" right="0.12" top="0.787401575" bottom="0.7874015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Dvořák</dc:creator>
  <cp:keywords/>
  <dc:description/>
  <cp:lastModifiedBy>Zuzana Hubackova</cp:lastModifiedBy>
  <cp:lastPrinted>2014-11-15T15:55:14Z</cp:lastPrinted>
  <dcterms:created xsi:type="dcterms:W3CDTF">2001-06-10T17:06:35Z</dcterms:created>
  <dcterms:modified xsi:type="dcterms:W3CDTF">2014-11-19T07:41:40Z</dcterms:modified>
  <cp:category/>
  <cp:version/>
  <cp:contentType/>
  <cp:contentStatus/>
</cp:coreProperties>
</file>